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10995" activeTab="4"/>
  </bookViews>
  <sheets>
    <sheet name="Джержинский 2015" sheetId="1" r:id="rId1"/>
    <sheet name="Кировский 2015" sheetId="2" r:id="rId2"/>
    <sheet name="Красно-перекопский 2015" sheetId="3" r:id="rId3"/>
    <sheet name="Фрунзенский 2015" sheetId="4" r:id="rId4"/>
    <sheet name="Заволжский 2015" sheetId="5" r:id="rId5"/>
  </sheets>
  <calcPr calcId="145621"/>
</workbook>
</file>

<file path=xl/calcChain.xml><?xml version="1.0" encoding="utf-8"?>
<calcChain xmlns="http://schemas.openxmlformats.org/spreadsheetml/2006/main">
  <c r="O170" i="3" l="1"/>
  <c r="N170" i="3"/>
  <c r="M170" i="3"/>
  <c r="L170" i="3"/>
  <c r="K170" i="3"/>
  <c r="J170" i="3"/>
  <c r="I170" i="3"/>
  <c r="H170" i="3"/>
  <c r="G170" i="3"/>
  <c r="F170" i="3"/>
  <c r="E170" i="3"/>
  <c r="D170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O120" i="3"/>
  <c r="O171" i="3" s="1"/>
  <c r="N120" i="3"/>
  <c r="N171" i="3" s="1"/>
  <c r="M120" i="3"/>
  <c r="M171" i="3" s="1"/>
  <c r="L120" i="3"/>
  <c r="L171" i="3" s="1"/>
  <c r="K120" i="3"/>
  <c r="K171" i="3" s="1"/>
  <c r="J120" i="3"/>
  <c r="J171" i="3" s="1"/>
  <c r="I120" i="3"/>
  <c r="I171" i="3" s="1"/>
  <c r="H120" i="3"/>
  <c r="H171" i="3" s="1"/>
  <c r="G120" i="3"/>
  <c r="G171" i="3" s="1"/>
  <c r="F120" i="3"/>
  <c r="F171" i="3" s="1"/>
  <c r="E120" i="3"/>
  <c r="E171" i="3" s="1"/>
  <c r="D120" i="3"/>
  <c r="D171" i="3" s="1"/>
  <c r="O107" i="3"/>
  <c r="N107" i="3"/>
  <c r="M107" i="3"/>
  <c r="L107" i="3"/>
  <c r="K107" i="3"/>
  <c r="J107" i="3"/>
  <c r="I107" i="3"/>
  <c r="H107" i="3"/>
  <c r="G107" i="3"/>
  <c r="F107" i="3"/>
  <c r="E107" i="3"/>
  <c r="D107" i="3"/>
  <c r="O98" i="3"/>
  <c r="N98" i="3"/>
  <c r="M98" i="3"/>
  <c r="L98" i="3"/>
  <c r="K98" i="3"/>
  <c r="J98" i="3"/>
  <c r="I98" i="3"/>
  <c r="H98" i="3"/>
  <c r="G98" i="3"/>
  <c r="F98" i="3"/>
  <c r="E98" i="3"/>
  <c r="D98" i="3"/>
  <c r="O89" i="3"/>
  <c r="O108" i="3" s="1"/>
  <c r="N89" i="3"/>
  <c r="N108" i="3" s="1"/>
  <c r="M89" i="3"/>
  <c r="M108" i="3" s="1"/>
  <c r="L89" i="3"/>
  <c r="L108" i="3" s="1"/>
  <c r="K89" i="3"/>
  <c r="K108" i="3" s="1"/>
  <c r="J89" i="3"/>
  <c r="J108" i="3" s="1"/>
  <c r="I89" i="3"/>
  <c r="I108" i="3" s="1"/>
  <c r="H89" i="3"/>
  <c r="H108" i="3" s="1"/>
  <c r="G89" i="3"/>
  <c r="G108" i="3" s="1"/>
  <c r="F89" i="3"/>
  <c r="F108" i="3" s="1"/>
  <c r="E89" i="3"/>
  <c r="E108" i="3" s="1"/>
  <c r="D89" i="3"/>
  <c r="D108" i="3" s="1"/>
  <c r="O67" i="3"/>
  <c r="N67" i="3"/>
  <c r="M67" i="3"/>
  <c r="L67" i="3"/>
  <c r="K67" i="3"/>
  <c r="J67" i="3"/>
  <c r="I67" i="3"/>
  <c r="H67" i="3"/>
  <c r="G67" i="3"/>
  <c r="F67" i="3"/>
  <c r="E67" i="3"/>
  <c r="D67" i="3"/>
  <c r="O55" i="3"/>
  <c r="N55" i="3"/>
  <c r="M55" i="3"/>
  <c r="L55" i="3"/>
  <c r="K55" i="3"/>
  <c r="J55" i="3"/>
  <c r="I55" i="3"/>
  <c r="H55" i="3"/>
  <c r="G55" i="3"/>
  <c r="F55" i="3"/>
  <c r="E55" i="3"/>
  <c r="D55" i="3"/>
  <c r="O46" i="3"/>
  <c r="O68" i="3" s="1"/>
  <c r="N46" i="3"/>
  <c r="N68" i="3" s="1"/>
  <c r="M46" i="3"/>
  <c r="M68" i="3" s="1"/>
  <c r="L46" i="3"/>
  <c r="L68" i="3" s="1"/>
  <c r="K46" i="3"/>
  <c r="K68" i="3" s="1"/>
  <c r="J46" i="3"/>
  <c r="J68" i="3" s="1"/>
  <c r="I46" i="3"/>
  <c r="I68" i="3" s="1"/>
  <c r="H46" i="3"/>
  <c r="H68" i="3" s="1"/>
  <c r="G46" i="3"/>
  <c r="G68" i="3" s="1"/>
  <c r="F46" i="3"/>
  <c r="F68" i="3" s="1"/>
  <c r="E46" i="3"/>
  <c r="E68" i="3" s="1"/>
  <c r="D46" i="3"/>
  <c r="D68" i="3" s="1"/>
  <c r="O36" i="3"/>
  <c r="N36" i="3"/>
  <c r="M36" i="3"/>
  <c r="L36" i="3"/>
  <c r="K36" i="3"/>
  <c r="J36" i="3"/>
  <c r="I36" i="3"/>
  <c r="H36" i="3"/>
  <c r="G36" i="3"/>
  <c r="F36" i="3"/>
  <c r="E36" i="3"/>
  <c r="D36" i="3"/>
  <c r="O24" i="3"/>
  <c r="N24" i="3"/>
  <c r="M24" i="3"/>
  <c r="L24" i="3"/>
  <c r="K24" i="3"/>
  <c r="J24" i="3"/>
  <c r="I24" i="3"/>
  <c r="H24" i="3"/>
  <c r="G24" i="3"/>
  <c r="F24" i="3"/>
  <c r="E24" i="3"/>
  <c r="D24" i="3"/>
  <c r="O9" i="3"/>
  <c r="O37" i="3" s="1"/>
  <c r="O172" i="3" s="1"/>
  <c r="N9" i="3"/>
  <c r="N37" i="3" s="1"/>
  <c r="N172" i="3" s="1"/>
  <c r="M9" i="3"/>
  <c r="M37" i="3" s="1"/>
  <c r="M172" i="3" s="1"/>
  <c r="L9" i="3"/>
  <c r="L37" i="3" s="1"/>
  <c r="L172" i="3" s="1"/>
  <c r="K9" i="3"/>
  <c r="K37" i="3" s="1"/>
  <c r="K172" i="3" s="1"/>
  <c r="J9" i="3"/>
  <c r="J37" i="3" s="1"/>
  <c r="J172" i="3" s="1"/>
  <c r="I9" i="3"/>
  <c r="I37" i="3" s="1"/>
  <c r="I172" i="3" s="1"/>
  <c r="H9" i="3"/>
  <c r="H37" i="3" s="1"/>
  <c r="H172" i="3" s="1"/>
  <c r="G9" i="3"/>
  <c r="G37" i="3" s="1"/>
  <c r="G172" i="3" s="1"/>
  <c r="F9" i="3"/>
  <c r="F37" i="3" s="1"/>
  <c r="F172" i="3" s="1"/>
  <c r="E9" i="3"/>
  <c r="E37" i="3" s="1"/>
  <c r="E172" i="3" s="1"/>
  <c r="D9" i="3"/>
  <c r="D37" i="3" s="1"/>
  <c r="D172" i="3" s="1"/>
  <c r="AF233" i="2" l="1"/>
  <c r="AE233" i="2"/>
  <c r="AD233" i="2"/>
  <c r="AC233" i="2"/>
  <c r="AB233" i="2"/>
  <c r="AA233" i="2"/>
  <c r="Z233" i="2"/>
  <c r="Y233" i="2"/>
  <c r="X233" i="2"/>
  <c r="W233" i="2"/>
  <c r="V233" i="2"/>
  <c r="U233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AF192" i="2"/>
  <c r="AF234" i="2" s="1"/>
  <c r="AE192" i="2"/>
  <c r="AE234" i="2" s="1"/>
  <c r="AD192" i="2"/>
  <c r="AD234" i="2" s="1"/>
  <c r="AC192" i="2"/>
  <c r="AC234" i="2" s="1"/>
  <c r="AB192" i="2"/>
  <c r="AB234" i="2" s="1"/>
  <c r="AA192" i="2"/>
  <c r="AA234" i="2" s="1"/>
  <c r="Z192" i="2"/>
  <c r="Z234" i="2" s="1"/>
  <c r="Y192" i="2"/>
  <c r="Y234" i="2" s="1"/>
  <c r="X192" i="2"/>
  <c r="X234" i="2" s="1"/>
  <c r="W192" i="2"/>
  <c r="W234" i="2" s="1"/>
  <c r="V192" i="2"/>
  <c r="V234" i="2" s="1"/>
  <c r="U192" i="2"/>
  <c r="U234" i="2" s="1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AF124" i="2"/>
  <c r="AF152" i="2" s="1"/>
  <c r="AE124" i="2"/>
  <c r="AE152" i="2" s="1"/>
  <c r="AD124" i="2"/>
  <c r="AD152" i="2" s="1"/>
  <c r="AC124" i="2"/>
  <c r="AC152" i="2" s="1"/>
  <c r="AB124" i="2"/>
  <c r="AB152" i="2" s="1"/>
  <c r="AA124" i="2"/>
  <c r="AA152" i="2" s="1"/>
  <c r="Z124" i="2"/>
  <c r="Z152" i="2" s="1"/>
  <c r="Y124" i="2"/>
  <c r="Y152" i="2" s="1"/>
  <c r="X124" i="2"/>
  <c r="X152" i="2" s="1"/>
  <c r="W124" i="2"/>
  <c r="W152" i="2" s="1"/>
  <c r="V124" i="2"/>
  <c r="V152" i="2" s="1"/>
  <c r="U124" i="2"/>
  <c r="U152" i="2" s="1"/>
  <c r="AF90" i="2"/>
  <c r="AE90" i="2"/>
  <c r="AD90" i="2"/>
  <c r="AC90" i="2"/>
  <c r="AB90" i="2"/>
  <c r="AA90" i="2"/>
  <c r="Z90" i="2"/>
  <c r="Y90" i="2"/>
  <c r="X90" i="2"/>
  <c r="W90" i="2"/>
  <c r="V90" i="2"/>
  <c r="U90" i="2"/>
  <c r="AF76" i="2"/>
  <c r="AE76" i="2"/>
  <c r="AD76" i="2"/>
  <c r="AC76" i="2"/>
  <c r="AB76" i="2"/>
  <c r="AA76" i="2"/>
  <c r="Z76" i="2"/>
  <c r="Y76" i="2"/>
  <c r="X76" i="2"/>
  <c r="W76" i="2"/>
  <c r="V76" i="2"/>
  <c r="U76" i="2"/>
  <c r="AF60" i="2"/>
  <c r="AF91" i="2" s="1"/>
  <c r="AE60" i="2"/>
  <c r="AE91" i="2" s="1"/>
  <c r="AD60" i="2"/>
  <c r="AD91" i="2" s="1"/>
  <c r="AC60" i="2"/>
  <c r="AC91" i="2" s="1"/>
  <c r="AB60" i="2"/>
  <c r="AB91" i="2" s="1"/>
  <c r="AA60" i="2"/>
  <c r="AA91" i="2" s="1"/>
  <c r="Z60" i="2"/>
  <c r="Z91" i="2" s="1"/>
  <c r="Y60" i="2"/>
  <c r="Y91" i="2" s="1"/>
  <c r="X60" i="2"/>
  <c r="X91" i="2" s="1"/>
  <c r="W60" i="2"/>
  <c r="W91" i="2" s="1"/>
  <c r="V60" i="2"/>
  <c r="V91" i="2" s="1"/>
  <c r="U60" i="2"/>
  <c r="U91" i="2" s="1"/>
  <c r="AF47" i="2"/>
  <c r="AE47" i="2"/>
  <c r="AD47" i="2"/>
  <c r="AC47" i="2"/>
  <c r="AB47" i="2"/>
  <c r="AA47" i="2"/>
  <c r="Z47" i="2"/>
  <c r="Y47" i="2"/>
  <c r="X47" i="2"/>
  <c r="W47" i="2"/>
  <c r="V47" i="2"/>
  <c r="U47" i="2"/>
  <c r="AF31" i="2"/>
  <c r="AE31" i="2"/>
  <c r="AD31" i="2"/>
  <c r="AC31" i="2"/>
  <c r="AB31" i="2"/>
  <c r="AA31" i="2"/>
  <c r="Z31" i="2"/>
  <c r="Y31" i="2"/>
  <c r="X31" i="2"/>
  <c r="W31" i="2"/>
  <c r="V31" i="2"/>
  <c r="U31" i="2"/>
  <c r="AF18" i="2"/>
  <c r="AF48" i="2" s="1"/>
  <c r="AF235" i="2" s="1"/>
  <c r="AE18" i="2"/>
  <c r="AE48" i="2" s="1"/>
  <c r="AE235" i="2" s="1"/>
  <c r="AD18" i="2"/>
  <c r="AD48" i="2" s="1"/>
  <c r="AD235" i="2" s="1"/>
  <c r="AC18" i="2"/>
  <c r="AC48" i="2" s="1"/>
  <c r="AC235" i="2" s="1"/>
  <c r="AB18" i="2"/>
  <c r="AB48" i="2" s="1"/>
  <c r="AB235" i="2" s="1"/>
  <c r="AA18" i="2"/>
  <c r="AA48" i="2" s="1"/>
  <c r="AA235" i="2" s="1"/>
  <c r="Z18" i="2"/>
  <c r="Z48" i="2" s="1"/>
  <c r="Z235" i="2" s="1"/>
  <c r="Y18" i="2"/>
  <c r="Y48" i="2" s="1"/>
  <c r="Y235" i="2" s="1"/>
  <c r="X18" i="2"/>
  <c r="X48" i="2" s="1"/>
  <c r="X235" i="2" s="1"/>
  <c r="W18" i="2"/>
  <c r="W48" i="2" s="1"/>
  <c r="W235" i="2" s="1"/>
  <c r="V18" i="2"/>
  <c r="V48" i="2" s="1"/>
  <c r="V235" i="2" s="1"/>
  <c r="U18" i="2"/>
  <c r="U48" i="2" s="1"/>
  <c r="U235" i="2" s="1"/>
  <c r="N168" i="2" l="1"/>
  <c r="M168" i="2"/>
  <c r="L168" i="2"/>
  <c r="K168" i="2"/>
  <c r="J168" i="2"/>
  <c r="I168" i="2"/>
  <c r="H168" i="2"/>
  <c r="G168" i="2"/>
  <c r="F168" i="2"/>
  <c r="E168" i="2"/>
  <c r="D168" i="2"/>
  <c r="N152" i="2"/>
  <c r="N169" i="2" s="1"/>
  <c r="M152" i="2"/>
  <c r="L152" i="2"/>
  <c r="L169" i="2" s="1"/>
  <c r="K152" i="2"/>
  <c r="J152" i="2"/>
  <c r="J169" i="2" s="1"/>
  <c r="I152" i="2"/>
  <c r="H152" i="2"/>
  <c r="H169" i="2" s="1"/>
  <c r="G152" i="2"/>
  <c r="F152" i="2"/>
  <c r="F169" i="2" s="1"/>
  <c r="E152" i="2"/>
  <c r="D152" i="2"/>
  <c r="D169" i="2" s="1"/>
  <c r="N137" i="2"/>
  <c r="M137" i="2"/>
  <c r="M169" i="2" s="1"/>
  <c r="L137" i="2"/>
  <c r="K137" i="2"/>
  <c r="K169" i="2" s="1"/>
  <c r="J137" i="2"/>
  <c r="I137" i="2"/>
  <c r="I169" i="2" s="1"/>
  <c r="H137" i="2"/>
  <c r="G137" i="2"/>
  <c r="G169" i="2" s="1"/>
  <c r="F137" i="2"/>
  <c r="E137" i="2"/>
  <c r="E169" i="2" s="1"/>
  <c r="D137" i="2"/>
  <c r="M119" i="2"/>
  <c r="L119" i="2"/>
  <c r="K119" i="2"/>
  <c r="J119" i="2"/>
  <c r="I119" i="2"/>
  <c r="H119" i="2"/>
  <c r="G119" i="2"/>
  <c r="F119" i="2"/>
  <c r="E119" i="2"/>
  <c r="D119" i="2"/>
  <c r="N106" i="2"/>
  <c r="N119" i="2" s="1"/>
  <c r="N101" i="2"/>
  <c r="M101" i="2"/>
  <c r="L101" i="2"/>
  <c r="K101" i="2"/>
  <c r="J101" i="2"/>
  <c r="I101" i="2"/>
  <c r="H101" i="2"/>
  <c r="G101" i="2"/>
  <c r="F101" i="2"/>
  <c r="E101" i="2"/>
  <c r="D101" i="2"/>
  <c r="N88" i="2"/>
  <c r="N120" i="2" s="1"/>
  <c r="L88" i="2"/>
  <c r="L120" i="2" s="1"/>
  <c r="K88" i="2"/>
  <c r="K120" i="2" s="1"/>
  <c r="J88" i="2"/>
  <c r="J120" i="2" s="1"/>
  <c r="I88" i="2"/>
  <c r="I120" i="2" s="1"/>
  <c r="H88" i="2"/>
  <c r="M88" i="2" s="1"/>
  <c r="M120" i="2" s="1"/>
  <c r="G88" i="2"/>
  <c r="G120" i="2" s="1"/>
  <c r="F88" i="2"/>
  <c r="F120" i="2" s="1"/>
  <c r="E88" i="2"/>
  <c r="E120" i="2" s="1"/>
  <c r="D88" i="2"/>
  <c r="D120" i="2" s="1"/>
  <c r="M83" i="2"/>
  <c r="M82" i="2"/>
  <c r="M81" i="2"/>
  <c r="M80" i="2"/>
  <c r="M79" i="2"/>
  <c r="N73" i="2"/>
  <c r="M73" i="2"/>
  <c r="L73" i="2"/>
  <c r="K73" i="2"/>
  <c r="J73" i="2"/>
  <c r="I73" i="2"/>
  <c r="H73" i="2"/>
  <c r="G73" i="2"/>
  <c r="F73" i="2"/>
  <c r="E73" i="2"/>
  <c r="D73" i="2"/>
  <c r="N61" i="2"/>
  <c r="N74" i="2" s="1"/>
  <c r="M61" i="2"/>
  <c r="L61" i="2"/>
  <c r="L74" i="2" s="1"/>
  <c r="K61" i="2"/>
  <c r="J61" i="2"/>
  <c r="J74" i="2" s="1"/>
  <c r="I61" i="2"/>
  <c r="H61" i="2"/>
  <c r="H74" i="2" s="1"/>
  <c r="G61" i="2"/>
  <c r="F61" i="2"/>
  <c r="F74" i="2" s="1"/>
  <c r="E61" i="2"/>
  <c r="D61" i="2"/>
  <c r="D74" i="2" s="1"/>
  <c r="N49" i="2"/>
  <c r="M49" i="2"/>
  <c r="M74" i="2" s="1"/>
  <c r="L49" i="2"/>
  <c r="K49" i="2"/>
  <c r="K74" i="2" s="1"/>
  <c r="J49" i="2"/>
  <c r="I49" i="2"/>
  <c r="I74" i="2" s="1"/>
  <c r="H49" i="2"/>
  <c r="G49" i="2"/>
  <c r="G74" i="2" s="1"/>
  <c r="F49" i="2"/>
  <c r="E49" i="2"/>
  <c r="E74" i="2" s="1"/>
  <c r="D49" i="2"/>
  <c r="N36" i="2"/>
  <c r="M36" i="2"/>
  <c r="L36" i="2"/>
  <c r="K36" i="2"/>
  <c r="J36" i="2"/>
  <c r="I36" i="2"/>
  <c r="H36" i="2"/>
  <c r="G36" i="2"/>
  <c r="F36" i="2"/>
  <c r="E36" i="2"/>
  <c r="D36" i="2"/>
  <c r="N18" i="2"/>
  <c r="N37" i="2" s="1"/>
  <c r="M18" i="2"/>
  <c r="L18" i="2"/>
  <c r="L37" i="2" s="1"/>
  <c r="K18" i="2"/>
  <c r="J18" i="2"/>
  <c r="J37" i="2" s="1"/>
  <c r="I18" i="2"/>
  <c r="H18" i="2"/>
  <c r="H37" i="2" s="1"/>
  <c r="G18" i="2"/>
  <c r="F18" i="2"/>
  <c r="F37" i="2" s="1"/>
  <c r="E18" i="2"/>
  <c r="D18" i="2"/>
  <c r="D37" i="2" s="1"/>
  <c r="N8" i="2"/>
  <c r="M8" i="2"/>
  <c r="M37" i="2" s="1"/>
  <c r="L8" i="2"/>
  <c r="K8" i="2"/>
  <c r="K37" i="2" s="1"/>
  <c r="J8" i="2"/>
  <c r="I8" i="2"/>
  <c r="I37" i="2" s="1"/>
  <c r="H8" i="2"/>
  <c r="G8" i="2"/>
  <c r="G37" i="2" s="1"/>
  <c r="F8" i="2"/>
  <c r="E8" i="2"/>
  <c r="E37" i="2" s="1"/>
  <c r="D8" i="2"/>
  <c r="E170" i="2" l="1"/>
  <c r="G170" i="2"/>
  <c r="I170" i="2"/>
  <c r="K170" i="2"/>
  <c r="M170" i="2"/>
  <c r="D170" i="2"/>
  <c r="F170" i="2"/>
  <c r="J170" i="2"/>
  <c r="L170" i="2"/>
  <c r="N170" i="2"/>
  <c r="H120" i="2"/>
  <c r="H170" i="2" s="1"/>
  <c r="N116" i="1" l="1"/>
  <c r="M116" i="1"/>
  <c r="L116" i="1"/>
  <c r="K116" i="1"/>
  <c r="J116" i="1"/>
  <c r="I116" i="1"/>
  <c r="H116" i="1"/>
  <c r="G116" i="1"/>
  <c r="F116" i="1"/>
  <c r="E116" i="1"/>
  <c r="D116" i="1"/>
  <c r="N106" i="1"/>
  <c r="N117" i="1" s="1"/>
  <c r="M106" i="1"/>
  <c r="L106" i="1"/>
  <c r="L117" i="1" s="1"/>
  <c r="K106" i="1"/>
  <c r="J106" i="1"/>
  <c r="J117" i="1" s="1"/>
  <c r="I106" i="1"/>
  <c r="H106" i="1"/>
  <c r="H117" i="1" s="1"/>
  <c r="G106" i="1"/>
  <c r="F106" i="1"/>
  <c r="F117" i="1" s="1"/>
  <c r="E106" i="1"/>
  <c r="D106" i="1"/>
  <c r="D117" i="1" s="1"/>
  <c r="N99" i="1"/>
  <c r="M99" i="1"/>
  <c r="M117" i="1" s="1"/>
  <c r="L99" i="1"/>
  <c r="K99" i="1"/>
  <c r="K117" i="1" s="1"/>
  <c r="J99" i="1"/>
  <c r="I99" i="1"/>
  <c r="I117" i="1" s="1"/>
  <c r="H99" i="1"/>
  <c r="G99" i="1"/>
  <c r="G117" i="1" s="1"/>
  <c r="F99" i="1"/>
  <c r="E99" i="1"/>
  <c r="E117" i="1" s="1"/>
  <c r="D99" i="1"/>
  <c r="N89" i="1"/>
  <c r="M89" i="1"/>
  <c r="L89" i="1"/>
  <c r="K89" i="1"/>
  <c r="J89" i="1"/>
  <c r="I89" i="1"/>
  <c r="H89" i="1"/>
  <c r="G89" i="1"/>
  <c r="F89" i="1"/>
  <c r="E89" i="1"/>
  <c r="D89" i="1"/>
  <c r="N79" i="1"/>
  <c r="M79" i="1"/>
  <c r="L79" i="1"/>
  <c r="K79" i="1"/>
  <c r="J79" i="1"/>
  <c r="I79" i="1"/>
  <c r="H79" i="1"/>
  <c r="G79" i="1"/>
  <c r="F79" i="1"/>
  <c r="E79" i="1"/>
  <c r="D79" i="1"/>
  <c r="N71" i="1"/>
  <c r="M71" i="1"/>
  <c r="L71" i="1"/>
  <c r="K71" i="1"/>
  <c r="J71" i="1"/>
  <c r="I71" i="1"/>
  <c r="H71" i="1"/>
  <c r="G71" i="1"/>
  <c r="F71" i="1"/>
  <c r="E71" i="1"/>
  <c r="D71" i="1"/>
  <c r="N62" i="1"/>
  <c r="M62" i="1"/>
  <c r="L62" i="1"/>
  <c r="K62" i="1"/>
  <c r="J62" i="1"/>
  <c r="I62" i="1"/>
  <c r="H62" i="1"/>
  <c r="G62" i="1"/>
  <c r="F62" i="1"/>
  <c r="E62" i="1"/>
  <c r="D62" i="1"/>
  <c r="N53" i="1"/>
  <c r="N63" i="1" s="1"/>
  <c r="M53" i="1"/>
  <c r="L53" i="1"/>
  <c r="L63" i="1" s="1"/>
  <c r="K53" i="1"/>
  <c r="J53" i="1"/>
  <c r="J63" i="1" s="1"/>
  <c r="I53" i="1"/>
  <c r="H53" i="1"/>
  <c r="H63" i="1" s="1"/>
  <c r="G53" i="1"/>
  <c r="F53" i="1"/>
  <c r="F63" i="1" s="1"/>
  <c r="E53" i="1"/>
  <c r="D53" i="1"/>
  <c r="D63" i="1" s="1"/>
  <c r="N44" i="1"/>
  <c r="M44" i="1"/>
  <c r="L44" i="1"/>
  <c r="K44" i="1"/>
  <c r="J44" i="1"/>
  <c r="I44" i="1"/>
  <c r="H44" i="1"/>
  <c r="G44" i="1"/>
  <c r="F44" i="1"/>
  <c r="E44" i="1"/>
  <c r="D44" i="1"/>
  <c r="N28" i="1"/>
  <c r="M28" i="1"/>
  <c r="L28" i="1"/>
  <c r="K28" i="1"/>
  <c r="J28" i="1"/>
  <c r="I28" i="1"/>
  <c r="H28" i="1"/>
  <c r="G28" i="1"/>
  <c r="F28" i="1"/>
  <c r="E28" i="1"/>
  <c r="D28" i="1"/>
  <c r="N15" i="1"/>
  <c r="M15" i="1"/>
  <c r="L15" i="1"/>
  <c r="K15" i="1"/>
  <c r="J15" i="1"/>
  <c r="I15" i="1"/>
  <c r="H15" i="1"/>
  <c r="G15" i="1"/>
  <c r="F15" i="1"/>
  <c r="E15" i="1"/>
  <c r="D15" i="1"/>
  <c r="N6" i="1"/>
  <c r="M6" i="1"/>
  <c r="L6" i="1"/>
  <c r="K6" i="1"/>
  <c r="J6" i="1"/>
  <c r="I6" i="1"/>
  <c r="H6" i="1"/>
  <c r="G6" i="1"/>
  <c r="F6" i="1"/>
  <c r="E6" i="1"/>
  <c r="D6" i="1"/>
  <c r="AD137" i="5"/>
  <c r="AC137" i="5"/>
  <c r="AB137" i="5"/>
  <c r="AA137" i="5"/>
  <c r="Z137" i="5"/>
  <c r="Y137" i="5"/>
  <c r="X137" i="5"/>
  <c r="W137" i="5"/>
  <c r="V137" i="5"/>
  <c r="U137" i="5"/>
  <c r="T137" i="5"/>
  <c r="AD120" i="5"/>
  <c r="AC120" i="5"/>
  <c r="AB120" i="5"/>
  <c r="AA120" i="5"/>
  <c r="Z120" i="5"/>
  <c r="Y120" i="5"/>
  <c r="X120" i="5"/>
  <c r="W120" i="5"/>
  <c r="V120" i="5"/>
  <c r="U120" i="5"/>
  <c r="T120" i="5"/>
  <c r="AD101" i="5"/>
  <c r="AC101" i="5"/>
  <c r="AB101" i="5"/>
  <c r="AA101" i="5"/>
  <c r="Z101" i="5"/>
  <c r="Y101" i="5"/>
  <c r="X101" i="5"/>
  <c r="W101" i="5"/>
  <c r="V101" i="5"/>
  <c r="U101" i="5"/>
  <c r="T101" i="5"/>
  <c r="AD83" i="5"/>
  <c r="AA83" i="5"/>
  <c r="Z83" i="5"/>
  <c r="Y83" i="5"/>
  <c r="W83" i="5"/>
  <c r="V83" i="5"/>
  <c r="U83" i="5"/>
  <c r="T83" i="5"/>
  <c r="AD71" i="5"/>
  <c r="AC71" i="5"/>
  <c r="AB71" i="5"/>
  <c r="AA71" i="5"/>
  <c r="Z71" i="5"/>
  <c r="Y71" i="5"/>
  <c r="X71" i="5"/>
  <c r="W71" i="5"/>
  <c r="V71" i="5"/>
  <c r="U71" i="5"/>
  <c r="T71" i="5"/>
  <c r="AD58" i="5"/>
  <c r="AC58" i="5"/>
  <c r="AB58" i="5"/>
  <c r="AA58" i="5"/>
  <c r="Z58" i="5"/>
  <c r="Y58" i="5"/>
  <c r="X58" i="5"/>
  <c r="W58" i="5"/>
  <c r="V58" i="5"/>
  <c r="U58" i="5"/>
  <c r="T58" i="5"/>
  <c r="AD44" i="5"/>
  <c r="AD72" i="5" s="1"/>
  <c r="AC44" i="5"/>
  <c r="AC72" i="5" s="1"/>
  <c r="AB44" i="5"/>
  <c r="AB72" i="5" s="1"/>
  <c r="AA44" i="5"/>
  <c r="AA72" i="5" s="1"/>
  <c r="Z44" i="5"/>
  <c r="Z72" i="5" s="1"/>
  <c r="Y44" i="5"/>
  <c r="Y72" i="5" s="1"/>
  <c r="X44" i="5"/>
  <c r="X72" i="5" s="1"/>
  <c r="W44" i="5"/>
  <c r="W72" i="5" s="1"/>
  <c r="V44" i="5"/>
  <c r="V72" i="5" s="1"/>
  <c r="U44" i="5"/>
  <c r="U72" i="5" s="1"/>
  <c r="T44" i="5"/>
  <c r="T72" i="5" s="1"/>
  <c r="AD32" i="5"/>
  <c r="AC32" i="5"/>
  <c r="AB32" i="5"/>
  <c r="AA32" i="5"/>
  <c r="Z32" i="5"/>
  <c r="Y32" i="5"/>
  <c r="X32" i="5"/>
  <c r="W32" i="5"/>
  <c r="V32" i="5"/>
  <c r="U32" i="5"/>
  <c r="T32" i="5"/>
  <c r="AD21" i="5"/>
  <c r="AC21" i="5"/>
  <c r="AB21" i="5"/>
  <c r="AA21" i="5"/>
  <c r="Z21" i="5"/>
  <c r="Y21" i="5"/>
  <c r="X21" i="5"/>
  <c r="W21" i="5"/>
  <c r="V21" i="5"/>
  <c r="U21" i="5"/>
  <c r="T21" i="5"/>
  <c r="AD10" i="5"/>
  <c r="AD33" i="5" s="1"/>
  <c r="AC10" i="5"/>
  <c r="AC33" i="5" s="1"/>
  <c r="AB10" i="5"/>
  <c r="AB33" i="5" s="1"/>
  <c r="AA10" i="5"/>
  <c r="AA33" i="5" s="1"/>
  <c r="Z10" i="5"/>
  <c r="Z33" i="5" s="1"/>
  <c r="Y10" i="5"/>
  <c r="Y33" i="5" s="1"/>
  <c r="X10" i="5"/>
  <c r="X33" i="5" s="1"/>
  <c r="W10" i="5"/>
  <c r="W33" i="5" s="1"/>
  <c r="V10" i="5"/>
  <c r="V33" i="5" s="1"/>
  <c r="U10" i="5"/>
  <c r="U33" i="5" s="1"/>
  <c r="T10" i="5"/>
  <c r="T33" i="5" s="1"/>
  <c r="E63" i="1" l="1"/>
  <c r="E118" i="1" s="1"/>
  <c r="G63" i="1"/>
  <c r="I63" i="1"/>
  <c r="I118" i="1" s="1"/>
  <c r="K63" i="1"/>
  <c r="M63" i="1"/>
  <c r="M118" i="1" s="1"/>
  <c r="D29" i="1"/>
  <c r="F29" i="1"/>
  <c r="H29" i="1"/>
  <c r="J29" i="1"/>
  <c r="L29" i="1"/>
  <c r="N29" i="1"/>
  <c r="E29" i="1"/>
  <c r="G29" i="1"/>
  <c r="I29" i="1"/>
  <c r="K29" i="1"/>
  <c r="M29" i="1"/>
  <c r="D90" i="1"/>
  <c r="D118" i="1" s="1"/>
  <c r="F90" i="1"/>
  <c r="H90" i="1"/>
  <c r="H118" i="1" s="1"/>
  <c r="J90" i="1"/>
  <c r="L90" i="1"/>
  <c r="L118" i="1" s="1"/>
  <c r="N90" i="1"/>
  <c r="E90" i="1"/>
  <c r="G90" i="1"/>
  <c r="I90" i="1"/>
  <c r="K90" i="1"/>
  <c r="M90" i="1"/>
  <c r="F118" i="1"/>
  <c r="J118" i="1"/>
  <c r="N118" i="1"/>
  <c r="G118" i="1"/>
  <c r="K118" i="1"/>
  <c r="M200" i="5"/>
  <c r="L200" i="5"/>
  <c r="K200" i="5"/>
  <c r="J200" i="5"/>
  <c r="I200" i="5"/>
  <c r="H200" i="5"/>
  <c r="G200" i="5"/>
  <c r="F200" i="5"/>
  <c r="E200" i="5"/>
  <c r="D200" i="5"/>
  <c r="M190" i="5"/>
  <c r="L190" i="5"/>
  <c r="K190" i="5"/>
  <c r="J190" i="5"/>
  <c r="I190" i="5"/>
  <c r="H190" i="5"/>
  <c r="G190" i="5"/>
  <c r="F190" i="5"/>
  <c r="E190" i="5"/>
  <c r="D190" i="5"/>
  <c r="M178" i="5"/>
  <c r="M201" i="5" s="1"/>
  <c r="L178" i="5"/>
  <c r="L201" i="5" s="1"/>
  <c r="K178" i="5"/>
  <c r="K201" i="5" s="1"/>
  <c r="J178" i="5"/>
  <c r="J201" i="5" s="1"/>
  <c r="I178" i="5"/>
  <c r="I201" i="5" s="1"/>
  <c r="H178" i="5"/>
  <c r="H201" i="5" s="1"/>
  <c r="G178" i="5"/>
  <c r="G201" i="5" s="1"/>
  <c r="F178" i="5"/>
  <c r="F201" i="5" s="1"/>
  <c r="E178" i="5"/>
  <c r="E201" i="5" s="1"/>
  <c r="D178" i="5"/>
  <c r="D201" i="5" s="1"/>
  <c r="M151" i="5"/>
  <c r="L151" i="5"/>
  <c r="K151" i="5"/>
  <c r="J151" i="5"/>
  <c r="I151" i="5"/>
  <c r="H151" i="5"/>
  <c r="G151" i="5"/>
  <c r="F151" i="5"/>
  <c r="E151" i="5"/>
  <c r="D151" i="5"/>
  <c r="M139" i="5"/>
  <c r="L139" i="5"/>
  <c r="K139" i="5"/>
  <c r="J139" i="5"/>
  <c r="I139" i="5"/>
  <c r="H139" i="5"/>
  <c r="G139" i="5"/>
  <c r="F139" i="5"/>
  <c r="E139" i="5"/>
  <c r="D139" i="5"/>
  <c r="M114" i="5"/>
  <c r="M152" i="5" s="1"/>
  <c r="L114" i="5"/>
  <c r="L152" i="5" s="1"/>
  <c r="K114" i="5"/>
  <c r="K152" i="5" s="1"/>
  <c r="J114" i="5"/>
  <c r="J152" i="5" s="1"/>
  <c r="I114" i="5"/>
  <c r="I152" i="5" s="1"/>
  <c r="H114" i="5"/>
  <c r="H152" i="5" s="1"/>
  <c r="G114" i="5"/>
  <c r="F114" i="5"/>
  <c r="F152" i="5" s="1"/>
  <c r="E114" i="5"/>
  <c r="E152" i="5" s="1"/>
  <c r="D114" i="5"/>
  <c r="D152" i="5" s="1"/>
  <c r="M95" i="5"/>
  <c r="L95" i="5"/>
  <c r="K95" i="5"/>
  <c r="J95" i="5"/>
  <c r="I95" i="5"/>
  <c r="H95" i="5"/>
  <c r="G95" i="5"/>
  <c r="F95" i="5"/>
  <c r="E95" i="5"/>
  <c r="D95" i="5"/>
  <c r="M65" i="5"/>
  <c r="L65" i="5"/>
  <c r="K65" i="5"/>
  <c r="J65" i="5"/>
  <c r="I65" i="5"/>
  <c r="H65" i="5"/>
  <c r="G65" i="5"/>
  <c r="F65" i="5"/>
  <c r="E65" i="5"/>
  <c r="D65" i="5"/>
  <c r="M44" i="5"/>
  <c r="L44" i="5"/>
  <c r="L96" i="5" s="1"/>
  <c r="K44" i="5"/>
  <c r="J44" i="5"/>
  <c r="J96" i="5" s="1"/>
  <c r="I44" i="5"/>
  <c r="H44" i="5"/>
  <c r="H96" i="5" s="1"/>
  <c r="G44" i="5"/>
  <c r="F44" i="5"/>
  <c r="F96" i="5" s="1"/>
  <c r="E44" i="5"/>
  <c r="D44" i="5"/>
  <c r="D96" i="5" s="1"/>
  <c r="M34" i="5"/>
  <c r="L34" i="5"/>
  <c r="K34" i="5"/>
  <c r="J34" i="5"/>
  <c r="I34" i="5"/>
  <c r="H34" i="5"/>
  <c r="G34" i="5"/>
  <c r="F34" i="5"/>
  <c r="E34" i="5"/>
  <c r="D34" i="5"/>
  <c r="M21" i="5"/>
  <c r="M35" i="5" s="1"/>
  <c r="L21" i="5"/>
  <c r="K21" i="5"/>
  <c r="K35" i="5" s="1"/>
  <c r="J21" i="5"/>
  <c r="I21" i="5"/>
  <c r="I35" i="5" s="1"/>
  <c r="H21" i="5"/>
  <c r="G21" i="5"/>
  <c r="G35" i="5" s="1"/>
  <c r="F21" i="5"/>
  <c r="E21" i="5"/>
  <c r="D21" i="5"/>
  <c r="M9" i="5"/>
  <c r="L9" i="5"/>
  <c r="L202" i="5" s="1"/>
  <c r="K9" i="5"/>
  <c r="J9" i="5"/>
  <c r="J202" i="5" s="1"/>
  <c r="I9" i="5"/>
  <c r="H9" i="5"/>
  <c r="H202" i="5" s="1"/>
  <c r="G9" i="5"/>
  <c r="F9" i="5"/>
  <c r="F202" i="5" s="1"/>
  <c r="E9" i="5"/>
  <c r="D9" i="5"/>
  <c r="D202" i="5" s="1"/>
  <c r="D35" i="5" l="1"/>
  <c r="H35" i="5"/>
  <c r="J35" i="5"/>
  <c r="L35" i="5"/>
  <c r="E35" i="5"/>
  <c r="E202" i="5"/>
  <c r="G202" i="5"/>
  <c r="I202" i="5"/>
  <c r="K202" i="5"/>
  <c r="M202" i="5"/>
  <c r="G152" i="5"/>
  <c r="E96" i="5"/>
  <c r="G96" i="5"/>
  <c r="I96" i="5"/>
  <c r="K96" i="5"/>
  <c r="M96" i="5"/>
</calcChain>
</file>

<file path=xl/comments1.xml><?xml version="1.0" encoding="utf-8"?>
<comments xmlns="http://schemas.openxmlformats.org/spreadsheetml/2006/main">
  <authors>
    <author>Смирнов</author>
  </authors>
  <commentList>
    <comment ref="A39" authorId="0">
      <text>
        <r>
          <rPr>
            <b/>
            <sz val="9"/>
            <color indexed="81"/>
            <rFont val="Tahoma"/>
            <family val="2"/>
            <charset val="204"/>
          </rPr>
          <t>Смирнов:</t>
        </r>
        <r>
          <rPr>
            <sz val="9"/>
            <color indexed="81"/>
            <rFont val="Tahoma"/>
            <family val="2"/>
            <charset val="204"/>
          </rPr>
          <t xml:space="preserve">
Без Т/О плит</t>
        </r>
      </text>
    </comment>
  </commentList>
</comments>
</file>

<file path=xl/sharedStrings.xml><?xml version="1.0" encoding="utf-8"?>
<sst xmlns="http://schemas.openxmlformats.org/spreadsheetml/2006/main" count="3824" uniqueCount="639">
  <si>
    <t>Январь</t>
  </si>
  <si>
    <t>Адрес</t>
  </si>
  <si>
    <t>Дом</t>
  </si>
  <si>
    <t>Февраль</t>
  </si>
  <si>
    <t>Батова</t>
  </si>
  <si>
    <t>12к2</t>
  </si>
  <si>
    <t>Март</t>
  </si>
  <si>
    <t>Апрель</t>
  </si>
  <si>
    <t>Труфанова</t>
  </si>
  <si>
    <t>Май</t>
  </si>
  <si>
    <t>Июнь</t>
  </si>
  <si>
    <t>Урицкого</t>
  </si>
  <si>
    <t>27к2</t>
  </si>
  <si>
    <t>Июль</t>
  </si>
  <si>
    <t>Август</t>
  </si>
  <si>
    <t>Сентябрь</t>
  </si>
  <si>
    <t>Октябрь</t>
  </si>
  <si>
    <t>Ноябрь</t>
  </si>
  <si>
    <t>Дзержинского</t>
  </si>
  <si>
    <t>Громова</t>
  </si>
  <si>
    <t>Декабрь</t>
  </si>
  <si>
    <t>8</t>
  </si>
  <si>
    <t>Строителей</t>
  </si>
  <si>
    <t>3кор3</t>
  </si>
  <si>
    <t>Туманова</t>
  </si>
  <si>
    <t>Адрес, улица:</t>
  </si>
  <si>
    <t>102</t>
  </si>
  <si>
    <t xml:space="preserve">  1</t>
  </si>
  <si>
    <t xml:space="preserve">  3</t>
  </si>
  <si>
    <t xml:space="preserve">  5</t>
  </si>
  <si>
    <t xml:space="preserve">  7</t>
  </si>
  <si>
    <t>11</t>
  </si>
  <si>
    <t>33</t>
  </si>
  <si>
    <t xml:space="preserve">  4</t>
  </si>
  <si>
    <t xml:space="preserve"> 35</t>
  </si>
  <si>
    <t>2</t>
  </si>
  <si>
    <t xml:space="preserve">  4 к.2</t>
  </si>
  <si>
    <t xml:space="preserve">  4 к.3</t>
  </si>
  <si>
    <t xml:space="preserve">  9</t>
  </si>
  <si>
    <t>14</t>
  </si>
  <si>
    <t xml:space="preserve"> 16</t>
  </si>
  <si>
    <t>55</t>
  </si>
  <si>
    <t>53</t>
  </si>
  <si>
    <t>51</t>
  </si>
  <si>
    <t>49</t>
  </si>
  <si>
    <t>47</t>
  </si>
  <si>
    <t>45</t>
  </si>
  <si>
    <t>43</t>
  </si>
  <si>
    <t>24</t>
  </si>
  <si>
    <t xml:space="preserve">Московский пр </t>
  </si>
  <si>
    <t xml:space="preserve">  2</t>
  </si>
  <si>
    <t xml:space="preserve"> 10</t>
  </si>
  <si>
    <t xml:space="preserve"> 11</t>
  </si>
  <si>
    <t xml:space="preserve"> 13</t>
  </si>
  <si>
    <t xml:space="preserve"> 14</t>
  </si>
  <si>
    <t xml:space="preserve"> 41</t>
  </si>
  <si>
    <t>7/2</t>
  </si>
  <si>
    <t>17а</t>
  </si>
  <si>
    <t>12 а</t>
  </si>
  <si>
    <t xml:space="preserve"> 18</t>
  </si>
  <si>
    <t xml:space="preserve"> 23</t>
  </si>
  <si>
    <t>29</t>
  </si>
  <si>
    <t xml:space="preserve"> 39</t>
  </si>
  <si>
    <t>Московский пр</t>
  </si>
  <si>
    <t>18</t>
  </si>
  <si>
    <t>16</t>
  </si>
  <si>
    <t>46</t>
  </si>
  <si>
    <t>Наумова ул.</t>
  </si>
  <si>
    <t>9</t>
  </si>
  <si>
    <t>13</t>
  </si>
  <si>
    <t xml:space="preserve">  8</t>
  </si>
  <si>
    <t xml:space="preserve"> 15</t>
  </si>
  <si>
    <t xml:space="preserve"> 17</t>
  </si>
  <si>
    <t xml:space="preserve"> 25</t>
  </si>
  <si>
    <t>26</t>
  </si>
  <si>
    <t xml:space="preserve">  4а</t>
  </si>
  <si>
    <t xml:space="preserve">  6</t>
  </si>
  <si>
    <t xml:space="preserve"> 22</t>
  </si>
  <si>
    <t xml:space="preserve"> 24</t>
  </si>
  <si>
    <t xml:space="preserve"> 26</t>
  </si>
  <si>
    <t xml:space="preserve"> 20</t>
  </si>
  <si>
    <t xml:space="preserve"> 27</t>
  </si>
  <si>
    <t xml:space="preserve"> 29</t>
  </si>
  <si>
    <t xml:space="preserve"> 34</t>
  </si>
  <si>
    <t xml:space="preserve"> 38</t>
  </si>
  <si>
    <t>58</t>
  </si>
  <si>
    <t>35</t>
  </si>
  <si>
    <t xml:space="preserve">  2а</t>
  </si>
  <si>
    <t xml:space="preserve">  3а</t>
  </si>
  <si>
    <t>Космонавтов ул.</t>
  </si>
  <si>
    <t xml:space="preserve"> 30</t>
  </si>
  <si>
    <t>Красноборская ул.</t>
  </si>
  <si>
    <t>21</t>
  </si>
  <si>
    <t xml:space="preserve"> 31</t>
  </si>
  <si>
    <t>Папанина ул.</t>
  </si>
  <si>
    <t>7</t>
  </si>
  <si>
    <t>15</t>
  </si>
  <si>
    <t>6 к.2</t>
  </si>
  <si>
    <t>3</t>
  </si>
  <si>
    <t>5</t>
  </si>
  <si>
    <t>12</t>
  </si>
  <si>
    <t>1</t>
  </si>
  <si>
    <t>6</t>
  </si>
  <si>
    <t>28</t>
  </si>
  <si>
    <t>4</t>
  </si>
  <si>
    <t>Моховая ул.</t>
  </si>
  <si>
    <t>Кавказская ул.</t>
  </si>
  <si>
    <t>Машиностроителей пр-кт</t>
  </si>
  <si>
    <t>Ранняя ул.</t>
  </si>
  <si>
    <t>54</t>
  </si>
  <si>
    <t>4 к.2</t>
  </si>
  <si>
    <t>59</t>
  </si>
  <si>
    <t>Улица</t>
  </si>
  <si>
    <t>Ленина пр-т</t>
  </si>
  <si>
    <t>Угличская ул.</t>
  </si>
  <si>
    <t>Лисицына ул.</t>
  </si>
  <si>
    <t>Свердлова ул.</t>
  </si>
  <si>
    <t>Толбухина пр-т</t>
  </si>
  <si>
    <t>62</t>
  </si>
  <si>
    <t>31</t>
  </si>
  <si>
    <t>Володарского ул.</t>
  </si>
  <si>
    <t>63</t>
  </si>
  <si>
    <t>61</t>
  </si>
  <si>
    <t>Свободы ул.</t>
  </si>
  <si>
    <t>Слободская ул.</t>
  </si>
  <si>
    <t>27</t>
  </si>
  <si>
    <t>Рыбинская ул.</t>
  </si>
  <si>
    <t>19</t>
  </si>
  <si>
    <t>Полиграфическая ул</t>
  </si>
  <si>
    <t>С.Щедрина ул.</t>
  </si>
  <si>
    <t>Б.Октябрьская ул.</t>
  </si>
  <si>
    <t>гос/</t>
  </si>
  <si>
    <t>Кв.</t>
  </si>
  <si>
    <t xml:space="preserve"> Плиты газ (конфорок)</t>
  </si>
  <si>
    <t>част</t>
  </si>
  <si>
    <t>кол.</t>
  </si>
  <si>
    <t>Сахарова ул.</t>
  </si>
  <si>
    <t>гос</t>
  </si>
  <si>
    <t xml:space="preserve">  7 к.2</t>
  </si>
  <si>
    <t xml:space="preserve"> 13 к.2</t>
  </si>
  <si>
    <t>Всего за месяц:</t>
  </si>
  <si>
    <t xml:space="preserve"> 41к2</t>
  </si>
  <si>
    <t xml:space="preserve"> 38к2</t>
  </si>
  <si>
    <t>13 к 2</t>
  </si>
  <si>
    <t>Орджоникидзе Серго ул.</t>
  </si>
  <si>
    <t>Ляпидевского ул.</t>
  </si>
  <si>
    <t xml:space="preserve">  8 к.2</t>
  </si>
  <si>
    <t xml:space="preserve">  8 к.5</t>
  </si>
  <si>
    <t xml:space="preserve">   8 к.3</t>
  </si>
  <si>
    <t>6к2</t>
  </si>
  <si>
    <t xml:space="preserve">                          Всего за 1 квартал :</t>
  </si>
  <si>
    <t xml:space="preserve"> 25 к.2</t>
  </si>
  <si>
    <t>Машиностроителей пр-кт.</t>
  </si>
  <si>
    <t>13к3</t>
  </si>
  <si>
    <t>Клубная ул.</t>
  </si>
  <si>
    <t>Ляпинская 2-я ул.</t>
  </si>
  <si>
    <t>Тепловой пер-к</t>
  </si>
  <si>
    <t>Шоссейная 1-я ул.</t>
  </si>
  <si>
    <t xml:space="preserve"> 32 к.2</t>
  </si>
  <si>
    <t xml:space="preserve"> 33</t>
  </si>
  <si>
    <t xml:space="preserve"> 45</t>
  </si>
  <si>
    <t xml:space="preserve"> 47</t>
  </si>
  <si>
    <t xml:space="preserve"> 50</t>
  </si>
  <si>
    <t xml:space="preserve"> 54 к.2</t>
  </si>
  <si>
    <t xml:space="preserve"> 56</t>
  </si>
  <si>
    <t xml:space="preserve"> 66</t>
  </si>
  <si>
    <t>Ляпинская 3-я ул.</t>
  </si>
  <si>
    <t xml:space="preserve">                           Всего за 2 квартал:</t>
  </si>
  <si>
    <t xml:space="preserve">  9а</t>
  </si>
  <si>
    <t xml:space="preserve"> 11 к.2</t>
  </si>
  <si>
    <t xml:space="preserve"> 44</t>
  </si>
  <si>
    <t xml:space="preserve"> 46</t>
  </si>
  <si>
    <t>Колышкина ул.</t>
  </si>
  <si>
    <t xml:space="preserve"> 60</t>
  </si>
  <si>
    <t xml:space="preserve"> 62</t>
  </si>
  <si>
    <t xml:space="preserve"> 62 к.4</t>
  </si>
  <si>
    <t xml:space="preserve"> 62 к.2</t>
  </si>
  <si>
    <t xml:space="preserve"> 62 к.3</t>
  </si>
  <si>
    <t>Толга пос.</t>
  </si>
  <si>
    <t xml:space="preserve"> 36</t>
  </si>
  <si>
    <t xml:space="preserve"> 37</t>
  </si>
  <si>
    <t xml:space="preserve"> 40</t>
  </si>
  <si>
    <t>Залесская ул.</t>
  </si>
  <si>
    <t>2 к.2</t>
  </si>
  <si>
    <t>Комарова ул.</t>
  </si>
  <si>
    <t>Спартаковская ул.</t>
  </si>
  <si>
    <t xml:space="preserve"> 43</t>
  </si>
  <si>
    <t xml:space="preserve"> 49</t>
  </si>
  <si>
    <t xml:space="preserve"> 51</t>
  </si>
  <si>
    <t xml:space="preserve">                           Всего за 3 квартал:</t>
  </si>
  <si>
    <t>ВЛКСМ 5О лет ул.</t>
  </si>
  <si>
    <t xml:space="preserve"> 10 а</t>
  </si>
  <si>
    <t xml:space="preserve"> 10 б</t>
  </si>
  <si>
    <t xml:space="preserve"> 10 в</t>
  </si>
  <si>
    <t xml:space="preserve"> 10 г</t>
  </si>
  <si>
    <t xml:space="preserve"> 12/2</t>
  </si>
  <si>
    <t>Гражданская ул.</t>
  </si>
  <si>
    <t xml:space="preserve">  9/14</t>
  </si>
  <si>
    <t>Здоровья ул.</t>
  </si>
  <si>
    <t>1А</t>
  </si>
  <si>
    <t>3Б</t>
  </si>
  <si>
    <t xml:space="preserve">  8б</t>
  </si>
  <si>
    <t>Лебедева ул.</t>
  </si>
  <si>
    <t xml:space="preserve">  9 к.3</t>
  </si>
  <si>
    <t xml:space="preserve">  9 к.5</t>
  </si>
  <si>
    <t xml:space="preserve">                           Всего за 4 квартал:</t>
  </si>
  <si>
    <t xml:space="preserve">                                        Всего за год:</t>
  </si>
  <si>
    <t>ВПГ</t>
  </si>
  <si>
    <t>АГВ</t>
  </si>
  <si>
    <t>Стояки (приборов)</t>
  </si>
  <si>
    <t>1-5</t>
  </si>
  <si>
    <t>6-10</t>
  </si>
  <si>
    <t>11-15</t>
  </si>
  <si>
    <t>&gt; 15</t>
  </si>
  <si>
    <t>Плиты газ(комфор)</t>
  </si>
  <si>
    <t xml:space="preserve"> Плиты газ (комфорок)</t>
  </si>
  <si>
    <t>Счетчик</t>
  </si>
  <si>
    <t>Сахарова ул</t>
  </si>
  <si>
    <t>ТСЖ</t>
  </si>
  <si>
    <t>Машиностроителей пр-т</t>
  </si>
  <si>
    <t>43/18</t>
  </si>
  <si>
    <t>34к2</t>
  </si>
  <si>
    <t>Орджоникидзе ул.</t>
  </si>
  <si>
    <t>33к2</t>
  </si>
  <si>
    <t>Старицкая ул.</t>
  </si>
  <si>
    <t xml:space="preserve">  </t>
  </si>
  <si>
    <t>Папанина ул</t>
  </si>
  <si>
    <t>12  кор.2</t>
  </si>
  <si>
    <t>Алмазная ул</t>
  </si>
  <si>
    <t>1 кор.6</t>
  </si>
  <si>
    <t>Доброхотова пр.</t>
  </si>
  <si>
    <t>3к2</t>
  </si>
  <si>
    <t>Всего за I квартал:</t>
  </si>
  <si>
    <t>С.Орджоникидзе ул.</t>
  </si>
  <si>
    <t>10 кор.2</t>
  </si>
  <si>
    <t>10 кор.3</t>
  </si>
  <si>
    <t>16 а</t>
  </si>
  <si>
    <t>11к2</t>
  </si>
  <si>
    <t>Заливная ул.</t>
  </si>
  <si>
    <t>1-я Шоссейная ул.</t>
  </si>
  <si>
    <t>32</t>
  </si>
  <si>
    <t>Тепловой пер.</t>
  </si>
  <si>
    <t>14а</t>
  </si>
  <si>
    <t>Красноборская ул</t>
  </si>
  <si>
    <t>Мостецкая ул.</t>
  </si>
  <si>
    <t>Всего за II квартал:</t>
  </si>
  <si>
    <t>Авиаторов пр.</t>
  </si>
  <si>
    <t>38б</t>
  </si>
  <si>
    <t>10к2</t>
  </si>
  <si>
    <t>8к2</t>
  </si>
  <si>
    <t>Прилужская ул.</t>
  </si>
  <si>
    <t>1-й Сиреневый пр-д</t>
  </si>
  <si>
    <t>Шевелюха пер.</t>
  </si>
  <si>
    <t>Шевелюха ул.</t>
  </si>
  <si>
    <t>20а</t>
  </si>
  <si>
    <t>Январь 2015</t>
  </si>
  <si>
    <t>Форма упр.</t>
  </si>
  <si>
    <t>Колич. квартир</t>
  </si>
  <si>
    <t xml:space="preserve">Котел </t>
  </si>
  <si>
    <t>Колесовой</t>
  </si>
  <si>
    <t>Февраль 2015</t>
  </si>
  <si>
    <t>Март 2015</t>
  </si>
  <si>
    <t>Тутаевское ш</t>
  </si>
  <si>
    <t>66кор2</t>
  </si>
  <si>
    <t>Ленинградский пр-т</t>
  </si>
  <si>
    <t>77/12</t>
  </si>
  <si>
    <t>Панина ул.</t>
  </si>
  <si>
    <t>41кор2</t>
  </si>
  <si>
    <t>Блюхера</t>
  </si>
  <si>
    <t>33а</t>
  </si>
  <si>
    <t>30/16</t>
  </si>
  <si>
    <t>Всего за 1 квартал:</t>
  </si>
  <si>
    <t>Апрель 2015</t>
  </si>
  <si>
    <t>Пашуковская</t>
  </si>
  <si>
    <t>1/7</t>
  </si>
  <si>
    <t>13к2</t>
  </si>
  <si>
    <t>32а</t>
  </si>
  <si>
    <t>Кольцова</t>
  </si>
  <si>
    <t>Май 2015</t>
  </si>
  <si>
    <t xml:space="preserve">Туманова </t>
  </si>
  <si>
    <t>10а</t>
  </si>
  <si>
    <t>тсж</t>
  </si>
  <si>
    <t>Панина (72-160)</t>
  </si>
  <si>
    <t>Моторостроителей</t>
  </si>
  <si>
    <t>Июнь 2015</t>
  </si>
  <si>
    <t>Всего за 2 квартал:</t>
  </si>
  <si>
    <t>Июль 2015</t>
  </si>
  <si>
    <t>Август 2015</t>
  </si>
  <si>
    <t>Сентябрь 2015</t>
  </si>
  <si>
    <t>Всего за 3 квартал:</t>
  </si>
  <si>
    <t>Октябрь 2015</t>
  </si>
  <si>
    <t>Ноябрь 2015</t>
  </si>
  <si>
    <t>Архангельский пр-зд</t>
  </si>
  <si>
    <t>12кор2</t>
  </si>
  <si>
    <t>36к2</t>
  </si>
  <si>
    <t>Декабрь 2015</t>
  </si>
  <si>
    <t>Всего за 4 квартал:</t>
  </si>
  <si>
    <t>Всего за год:</t>
  </si>
  <si>
    <t>31к2</t>
  </si>
  <si>
    <t>25к.2</t>
  </si>
  <si>
    <t>15а</t>
  </si>
  <si>
    <t>Терешковой ул.</t>
  </si>
  <si>
    <t>4\10</t>
  </si>
  <si>
    <t>Кооперативная ул.</t>
  </si>
  <si>
    <t>15к2</t>
  </si>
  <si>
    <t>17к.2</t>
  </si>
  <si>
    <t>Флотская ул.</t>
  </si>
  <si>
    <t>Победы ул.</t>
  </si>
  <si>
    <t>1\30</t>
  </si>
  <si>
    <t>Советская ул.</t>
  </si>
  <si>
    <t>60</t>
  </si>
  <si>
    <t>11/26</t>
  </si>
  <si>
    <t>1а</t>
  </si>
  <si>
    <t>13к.2</t>
  </si>
  <si>
    <t>Чайковского ул.</t>
  </si>
  <si>
    <t>51к.2</t>
  </si>
  <si>
    <t>Некрасова ул.</t>
  </si>
  <si>
    <t>34\76</t>
  </si>
  <si>
    <t>Республиканская ул.</t>
  </si>
  <si>
    <t>Толбухина ул.</t>
  </si>
  <si>
    <t>17\65</t>
  </si>
  <si>
    <t>44\18</t>
  </si>
  <si>
    <t>Собинова ул.</t>
  </si>
  <si>
    <t>Первомайская ул.</t>
  </si>
  <si>
    <t>37к.2</t>
  </si>
  <si>
    <t>Пушкина ул.</t>
  </si>
  <si>
    <t>84к.2,3</t>
  </si>
  <si>
    <t>Трефолева ул.</t>
  </si>
  <si>
    <t>21г</t>
  </si>
  <si>
    <t>8к.2</t>
  </si>
  <si>
    <t>Народный пер.</t>
  </si>
  <si>
    <t>Максимова ул.</t>
  </si>
  <si>
    <t>4а,4б</t>
  </si>
  <si>
    <t>Кирова ул.</t>
  </si>
  <si>
    <t>12б</t>
  </si>
  <si>
    <t>40к.2</t>
  </si>
  <si>
    <t>4к2</t>
  </si>
  <si>
    <t>9в</t>
  </si>
  <si>
    <t>Всего за III квартал:</t>
  </si>
  <si>
    <t>Революционная ул.</t>
  </si>
  <si>
    <t>Почтовая ул.</t>
  </si>
  <si>
    <t>Октября пр-т</t>
  </si>
  <si>
    <t>Которосльная наб.</t>
  </si>
  <si>
    <t>17к.3</t>
  </si>
  <si>
    <t>81к2</t>
  </si>
  <si>
    <t>41к3</t>
  </si>
  <si>
    <t xml:space="preserve">Республиканская ул. </t>
  </si>
  <si>
    <t>9к2</t>
  </si>
  <si>
    <t>9к3</t>
  </si>
  <si>
    <t>68а</t>
  </si>
  <si>
    <t>1к.2</t>
  </si>
  <si>
    <t>7к.2</t>
  </si>
  <si>
    <t>62\30</t>
  </si>
  <si>
    <t>Фурманова ул.</t>
  </si>
  <si>
    <t>Всего за IV квартал:</t>
  </si>
  <si>
    <t>гос.</t>
  </si>
  <si>
    <t>Газобаллонные ус-ки</t>
  </si>
  <si>
    <t>част.</t>
  </si>
  <si>
    <t>2-х конф.</t>
  </si>
  <si>
    <t>4-х конф.</t>
  </si>
  <si>
    <t>Рыбинская ул</t>
  </si>
  <si>
    <t>42/40</t>
  </si>
  <si>
    <t>83 а</t>
  </si>
  <si>
    <t>Лисицина ул.</t>
  </si>
  <si>
    <t>85/44</t>
  </si>
  <si>
    <t>81/33</t>
  </si>
  <si>
    <t>Толбухина пр -т</t>
  </si>
  <si>
    <t>32/29</t>
  </si>
  <si>
    <t>34</t>
  </si>
  <si>
    <t>41</t>
  </si>
  <si>
    <t>41 а</t>
  </si>
  <si>
    <t>19/74</t>
  </si>
  <si>
    <t>73 а</t>
  </si>
  <si>
    <t>Б.Октябрьская ул</t>
  </si>
  <si>
    <t>124/15</t>
  </si>
  <si>
    <t>124 а</t>
  </si>
  <si>
    <t>126 б</t>
  </si>
  <si>
    <t>126 а</t>
  </si>
  <si>
    <t>126</t>
  </si>
  <si>
    <t>81</t>
  </si>
  <si>
    <t>83/10</t>
  </si>
  <si>
    <t>73</t>
  </si>
  <si>
    <t>69 а</t>
  </si>
  <si>
    <t>69</t>
  </si>
  <si>
    <t>120</t>
  </si>
  <si>
    <t>118/11</t>
  </si>
  <si>
    <t>122</t>
  </si>
  <si>
    <t>22 а</t>
  </si>
  <si>
    <t>22</t>
  </si>
  <si>
    <t>24/63</t>
  </si>
  <si>
    <t>Володарского ул</t>
  </si>
  <si>
    <t>57/17</t>
  </si>
  <si>
    <t>19 в</t>
  </si>
  <si>
    <t>10</t>
  </si>
  <si>
    <t>5 в</t>
  </si>
  <si>
    <t>40</t>
  </si>
  <si>
    <t>71</t>
  </si>
  <si>
    <t>20</t>
  </si>
  <si>
    <t>Локомотивная ул.</t>
  </si>
  <si>
    <t>32б</t>
  </si>
  <si>
    <t>Деповский пр-д</t>
  </si>
  <si>
    <t>Рыбинская лин.286км</t>
  </si>
  <si>
    <t>61а</t>
  </si>
  <si>
    <t>65</t>
  </si>
  <si>
    <t>Ушинского ул.</t>
  </si>
  <si>
    <t>30</t>
  </si>
  <si>
    <t>Флотский спуск</t>
  </si>
  <si>
    <t>28/29</t>
  </si>
  <si>
    <t>30/30</t>
  </si>
  <si>
    <t>79/36</t>
  </si>
  <si>
    <t>75/37</t>
  </si>
  <si>
    <t>28/35</t>
  </si>
  <si>
    <t>10 а</t>
  </si>
  <si>
    <t>40/9</t>
  </si>
  <si>
    <t>Вольная ул.</t>
  </si>
  <si>
    <t>100/62</t>
  </si>
  <si>
    <t>67</t>
  </si>
  <si>
    <t>92/63</t>
  </si>
  <si>
    <t>86</t>
  </si>
  <si>
    <t>84/5</t>
  </si>
  <si>
    <t>17/24</t>
  </si>
  <si>
    <t>3 а</t>
  </si>
  <si>
    <t>17/18</t>
  </si>
  <si>
    <t>78</t>
  </si>
  <si>
    <t>2 а</t>
  </si>
  <si>
    <t>2 в</t>
  </si>
  <si>
    <t>63 а</t>
  </si>
  <si>
    <t>57</t>
  </si>
  <si>
    <t>Октябрьский пер.</t>
  </si>
  <si>
    <t>78/19</t>
  </si>
  <si>
    <t>44 б</t>
  </si>
  <si>
    <t>52/35</t>
  </si>
  <si>
    <t>40 а</t>
  </si>
  <si>
    <t>31/68</t>
  </si>
  <si>
    <t>25</t>
  </si>
  <si>
    <t>40/53</t>
  </si>
  <si>
    <t>44/21</t>
  </si>
  <si>
    <t>56 а</t>
  </si>
  <si>
    <t>56 к.2</t>
  </si>
  <si>
    <t>58/22</t>
  </si>
  <si>
    <t>1/2</t>
  </si>
  <si>
    <t>7 к.2</t>
  </si>
  <si>
    <t>7 к.3</t>
  </si>
  <si>
    <t>19/25</t>
  </si>
  <si>
    <t>общ</t>
  </si>
  <si>
    <t>Газобалонные установки</t>
  </si>
  <si>
    <t>2-х кон.</t>
  </si>
  <si>
    <t>4-х кон</t>
  </si>
  <si>
    <t>Мельничное шоссе</t>
  </si>
  <si>
    <t>1-я Портовая ул.</t>
  </si>
  <si>
    <t xml:space="preserve">  1 к.2</t>
  </si>
  <si>
    <t xml:space="preserve">  7а</t>
  </si>
  <si>
    <t>Сокол 1 пос.</t>
  </si>
  <si>
    <t xml:space="preserve"> 16а</t>
  </si>
  <si>
    <t xml:space="preserve"> 17а</t>
  </si>
  <si>
    <t xml:space="preserve"> 18а</t>
  </si>
  <si>
    <t xml:space="preserve"> 19а</t>
  </si>
  <si>
    <t xml:space="preserve"> 20а</t>
  </si>
  <si>
    <t xml:space="preserve"> 21а</t>
  </si>
  <si>
    <t xml:space="preserve"> 22а</t>
  </si>
  <si>
    <t xml:space="preserve"> 23а</t>
  </si>
  <si>
    <t xml:space="preserve"> 24а</t>
  </si>
  <si>
    <t xml:space="preserve"> 25а</t>
  </si>
  <si>
    <t>Шпалозавода пос.</t>
  </si>
  <si>
    <t>163</t>
  </si>
  <si>
    <t>145</t>
  </si>
  <si>
    <t>2-я Портовая ул.</t>
  </si>
  <si>
    <t xml:space="preserve">  7/9</t>
  </si>
  <si>
    <t>4-я Портовая ул.</t>
  </si>
  <si>
    <t>131</t>
  </si>
  <si>
    <t>129</t>
  </si>
  <si>
    <t>125</t>
  </si>
  <si>
    <t>125 к.2</t>
  </si>
  <si>
    <t>123</t>
  </si>
  <si>
    <t xml:space="preserve"> 12/9</t>
  </si>
  <si>
    <t>Суздальская ул.</t>
  </si>
  <si>
    <t>35 к.2</t>
  </si>
  <si>
    <t>37</t>
  </si>
  <si>
    <t>37 к.2</t>
  </si>
  <si>
    <t>37 к.3</t>
  </si>
  <si>
    <t>Минина пер</t>
  </si>
  <si>
    <t>12 к.2</t>
  </si>
  <si>
    <t>36</t>
  </si>
  <si>
    <t>36 а</t>
  </si>
  <si>
    <t>1-й Суздальский пер</t>
  </si>
  <si>
    <t>2-й Суздальский пер</t>
  </si>
  <si>
    <t>Леваневского ул.</t>
  </si>
  <si>
    <t>54 г</t>
  </si>
  <si>
    <t>50/77</t>
  </si>
  <si>
    <t>Разина пер</t>
  </si>
  <si>
    <t>Доронина ул.</t>
  </si>
  <si>
    <t>5-я Портовая ул.</t>
  </si>
  <si>
    <t xml:space="preserve"> 19 к.2</t>
  </si>
  <si>
    <t xml:space="preserve"> 21</t>
  </si>
  <si>
    <t>Пригородная ул.</t>
  </si>
  <si>
    <t>Фрунзе пр-кт</t>
  </si>
  <si>
    <t xml:space="preserve"> 73</t>
  </si>
  <si>
    <t>Светлая ул.</t>
  </si>
  <si>
    <t>Ушакова ул.</t>
  </si>
  <si>
    <t>1 а</t>
  </si>
  <si>
    <t>2/14</t>
  </si>
  <si>
    <t>7 б</t>
  </si>
  <si>
    <t>15 а</t>
  </si>
  <si>
    <t>Малая Техническая ул.</t>
  </si>
  <si>
    <t>Большая Техническая ул.</t>
  </si>
  <si>
    <t>18 а</t>
  </si>
  <si>
    <t>147</t>
  </si>
  <si>
    <t>Попова Александра ул.</t>
  </si>
  <si>
    <t>83</t>
  </si>
  <si>
    <t>Губкина ул.</t>
  </si>
  <si>
    <t>Проектируемая ул.</t>
  </si>
  <si>
    <t>Л. Толстого ул.</t>
  </si>
  <si>
    <t>Новоселковская ул.</t>
  </si>
  <si>
    <t>Рябиновая ул.</t>
  </si>
  <si>
    <t>139</t>
  </si>
  <si>
    <t>141</t>
  </si>
  <si>
    <t>143</t>
  </si>
  <si>
    <t>143 к.2</t>
  </si>
  <si>
    <t>Фрунзе  пр.</t>
  </si>
  <si>
    <t>79к1</t>
  </si>
  <si>
    <t>79к2</t>
  </si>
  <si>
    <t>79к3</t>
  </si>
  <si>
    <t>3-я Тормозная ул</t>
  </si>
  <si>
    <t>4-й Тормозной пер.</t>
  </si>
  <si>
    <t>18/18</t>
  </si>
  <si>
    <t>5-й Тормозной пер.</t>
  </si>
  <si>
    <t>12/24</t>
  </si>
  <si>
    <t>5-я Тормозная ул.</t>
  </si>
  <si>
    <t>Пирогова ул.</t>
  </si>
  <si>
    <t>17/20</t>
  </si>
  <si>
    <t>19/23</t>
  </si>
  <si>
    <t>пос. Великий</t>
  </si>
  <si>
    <t>Нефтебаза пос.</t>
  </si>
  <si>
    <t>107</t>
  </si>
  <si>
    <t>146</t>
  </si>
  <si>
    <t>148</t>
  </si>
  <si>
    <t>150</t>
  </si>
  <si>
    <t>152</t>
  </si>
  <si>
    <t>121 к.3</t>
  </si>
  <si>
    <t>119</t>
  </si>
  <si>
    <t>13 а</t>
  </si>
  <si>
    <t>15 к.2</t>
  </si>
  <si>
    <t>17</t>
  </si>
  <si>
    <t>19 а</t>
  </si>
  <si>
    <t>23</t>
  </si>
  <si>
    <t>27 к.2</t>
  </si>
  <si>
    <t>27 к.3</t>
  </si>
  <si>
    <t>61 а</t>
  </si>
  <si>
    <t>55 а</t>
  </si>
  <si>
    <t>Гужевая ул.</t>
  </si>
  <si>
    <t>9/8</t>
  </si>
  <si>
    <t>Запрудная ул.</t>
  </si>
  <si>
    <t>Подгорная ул.</t>
  </si>
  <si>
    <t>13/54</t>
  </si>
  <si>
    <t>Портовая набереж</t>
  </si>
  <si>
    <t>10 б</t>
  </si>
  <si>
    <t>Златоустенская ул.</t>
  </si>
  <si>
    <t>Ямская ул.</t>
  </si>
  <si>
    <t>4-й Ямской пр-д</t>
  </si>
  <si>
    <t>1-я Закоторосльная ул.</t>
  </si>
  <si>
    <t>4 а</t>
  </si>
  <si>
    <t>4 б</t>
  </si>
  <si>
    <t>72/1</t>
  </si>
  <si>
    <t>72/2</t>
  </si>
  <si>
    <t>1-я Тарная ул.</t>
  </si>
  <si>
    <t>Б.Луговая ул.</t>
  </si>
  <si>
    <t>Запольская ул.</t>
  </si>
  <si>
    <t>7 а</t>
  </si>
  <si>
    <t>Мельничная ул.</t>
  </si>
  <si>
    <t>Тропинская ул.</t>
  </si>
  <si>
    <t>Тропинский пр-д</t>
  </si>
  <si>
    <t>тер. Лесозавода</t>
  </si>
  <si>
    <t>21 а</t>
  </si>
  <si>
    <t>Летная ул.</t>
  </si>
  <si>
    <t>16а</t>
  </si>
  <si>
    <t>39</t>
  </si>
  <si>
    <t>1-й Суворовский пер</t>
  </si>
  <si>
    <t>Тормозное шоссе</t>
  </si>
  <si>
    <t>44</t>
  </si>
  <si>
    <t>48</t>
  </si>
  <si>
    <t>50</t>
  </si>
  <si>
    <t>2-й Суворовский пер</t>
  </si>
  <si>
    <t>Жуковского ул.</t>
  </si>
  <si>
    <t>29б</t>
  </si>
  <si>
    <t>Жуковского пер.</t>
  </si>
  <si>
    <t>Шпальная ул.</t>
  </si>
  <si>
    <t>38 б</t>
  </si>
  <si>
    <t>8 к.3</t>
  </si>
  <si>
    <t>10 к.3</t>
  </si>
  <si>
    <t>Звездная ул.</t>
  </si>
  <si>
    <t>51к. 2</t>
  </si>
  <si>
    <t>47 к.3</t>
  </si>
  <si>
    <t>47 к.4</t>
  </si>
  <si>
    <t>47 к.2</t>
  </si>
  <si>
    <t>45 а</t>
  </si>
  <si>
    <t>45 к.2</t>
  </si>
  <si>
    <t>49 а</t>
  </si>
  <si>
    <t>190 к.2</t>
  </si>
  <si>
    <t xml:space="preserve"> 41а</t>
  </si>
  <si>
    <t xml:space="preserve"> 37к.2</t>
  </si>
  <si>
    <t xml:space="preserve"> 39 к.2</t>
  </si>
  <si>
    <t>Индустриальная ул.</t>
  </si>
  <si>
    <t xml:space="preserve"> 27к.3</t>
  </si>
  <si>
    <t xml:space="preserve"> 33к.2</t>
  </si>
  <si>
    <t xml:space="preserve"> 27к.2</t>
  </si>
  <si>
    <t>Кр.пер.2015</t>
  </si>
  <si>
    <t>Курчатова ул.</t>
  </si>
  <si>
    <t>6 а</t>
  </si>
  <si>
    <t>Рыкачева ул.</t>
  </si>
  <si>
    <t>14/17</t>
  </si>
  <si>
    <t>Красноперекопская ул.</t>
  </si>
  <si>
    <t>8-е Марта</t>
  </si>
  <si>
    <t>8 Марта ул.</t>
  </si>
  <si>
    <t>14 а</t>
  </si>
  <si>
    <t>4/7</t>
  </si>
  <si>
    <t>Стачек ул.</t>
  </si>
  <si>
    <t>56</t>
  </si>
  <si>
    <t>Московская линия ул</t>
  </si>
  <si>
    <t>108</t>
  </si>
  <si>
    <t>109</t>
  </si>
  <si>
    <t>113</t>
  </si>
  <si>
    <t>115</t>
  </si>
  <si>
    <t>115 б</t>
  </si>
  <si>
    <t>2-я Бутырская ул.</t>
  </si>
  <si>
    <t>Станция Полянки</t>
  </si>
  <si>
    <t>Семашко ул.</t>
  </si>
  <si>
    <t>13 к.2</t>
  </si>
  <si>
    <t>Закгейма ул.</t>
  </si>
  <si>
    <t>1 к.2</t>
  </si>
  <si>
    <t>1 к.3</t>
  </si>
  <si>
    <t>15 б</t>
  </si>
  <si>
    <t>21 кор.2</t>
  </si>
  <si>
    <t>32/15</t>
  </si>
  <si>
    <t>33/1</t>
  </si>
  <si>
    <t>Нагорная ул.</t>
  </si>
  <si>
    <t>Носкова ул.</t>
  </si>
  <si>
    <t>85</t>
  </si>
  <si>
    <t>Посохова ул.</t>
  </si>
  <si>
    <t>20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</si>
</sst>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 Cyr"/>
      <charset val="204"/>
    </font>
    <font>
      <sz val="11"/>
      <name val="Times New Roman Cyr"/>
      <charset val="204"/>
    </font>
    <font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1"/>
      <name val="Times New Roman Cyr"/>
      <family val="1"/>
      <charset val="204"/>
    </font>
    <font>
      <sz val="10"/>
      <color indexed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 Cyr"/>
      <charset val="204"/>
    </font>
    <font>
      <sz val="11"/>
      <color indexed="8"/>
      <name val="Times New Roman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0"/>
      <name val="Arial"/>
      <family val="2"/>
      <charset val="204"/>
    </font>
    <font>
      <sz val="11"/>
      <color indexed="10"/>
      <name val="Arial Cyr"/>
      <charset val="204"/>
    </font>
    <font>
      <sz val="10"/>
      <color indexed="10"/>
      <name val="Arial Cyr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sz val="11"/>
      <name val="Arial Cyr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i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3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10" fillId="0" borderId="1" xfId="0" applyNumberFormat="1" applyFont="1" applyBorder="1" applyAlignment="1">
      <alignment horizontal="center"/>
    </xf>
    <xf numFmtId="1" fontId="4" fillId="0" borderId="0" xfId="0" applyNumberFormat="1" applyFont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centerContinuous"/>
    </xf>
    <xf numFmtId="0" fontId="13" fillId="0" borderId="5" xfId="0" applyFont="1" applyBorder="1" applyAlignment="1">
      <alignment horizontal="centerContinuous"/>
    </xf>
    <xf numFmtId="49" fontId="6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0" fontId="11" fillId="0" borderId="0" xfId="0" applyFont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" fontId="14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" fontId="12" fillId="0" borderId="1" xfId="0" applyNumberFormat="1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/>
    <xf numFmtId="1" fontId="16" fillId="0" borderId="4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49" fontId="17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/>
    <xf numFmtId="1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17" fillId="0" borderId="11" xfId="0" applyFont="1" applyBorder="1" applyAlignment="1">
      <alignment horizontal="right"/>
    </xf>
    <xf numFmtId="49" fontId="17" fillId="0" borderId="0" xfId="0" applyNumberFormat="1" applyFont="1" applyAlignment="1">
      <alignment horizontal="left"/>
    </xf>
    <xf numFmtId="0" fontId="17" fillId="0" borderId="11" xfId="0" applyFont="1" applyFill="1" applyBorder="1"/>
    <xf numFmtId="0" fontId="17" fillId="0" borderId="0" xfId="0" applyFont="1" applyFill="1" applyBorder="1"/>
    <xf numFmtId="0" fontId="17" fillId="0" borderId="2" xfId="0" applyFont="1" applyBorder="1" applyAlignment="1">
      <alignment horizontal="center"/>
    </xf>
    <xf numFmtId="1" fontId="17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center"/>
    </xf>
    <xf numFmtId="16" fontId="17" fillId="0" borderId="1" xfId="0" applyNumberFormat="1" applyFont="1" applyBorder="1" applyAlignment="1">
      <alignment horizontal="center"/>
    </xf>
    <xf numFmtId="16" fontId="17" fillId="0" borderId="2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1" fontId="3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Fill="1"/>
    <xf numFmtId="0" fontId="7" fillId="0" borderId="0" xfId="0" applyFont="1" applyAlignment="1">
      <alignment horizontal="right"/>
    </xf>
    <xf numFmtId="0" fontId="7" fillId="0" borderId="0" xfId="0" applyFont="1"/>
    <xf numFmtId="1" fontId="0" fillId="0" borderId="1" xfId="0" applyNumberForma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1" fontId="5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ill="1"/>
    <xf numFmtId="1" fontId="0" fillId="0" borderId="1" xfId="0" applyNumberForma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2" fillId="0" borderId="0" xfId="0" applyNumberFormat="1" applyFont="1"/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/>
    </xf>
    <xf numFmtId="1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49" fontId="15" fillId="0" borderId="0" xfId="0" applyNumberFormat="1" applyFont="1"/>
    <xf numFmtId="1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center"/>
    </xf>
    <xf numFmtId="0" fontId="33" fillId="0" borderId="1" xfId="0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/>
    <xf numFmtId="0" fontId="34" fillId="0" borderId="1" xfId="0" applyFont="1" applyBorder="1" applyAlignment="1">
      <alignment horizontal="center"/>
    </xf>
    <xf numFmtId="1" fontId="8" fillId="0" borderId="1" xfId="0" applyNumberFormat="1" applyFont="1" applyBorder="1"/>
    <xf numFmtId="0" fontId="36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1" fontId="37" fillId="0" borderId="1" xfId="0" applyNumberFormat="1" applyFont="1" applyBorder="1" applyAlignment="1">
      <alignment horizontal="left"/>
    </xf>
    <xf numFmtId="1" fontId="35" fillId="0" borderId="1" xfId="0" applyNumberFormat="1" applyFont="1" applyBorder="1"/>
    <xf numFmtId="0" fontId="35" fillId="0" borderId="1" xfId="0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1" fontId="35" fillId="0" borderId="0" xfId="0" applyNumberFormat="1" applyFont="1" applyBorder="1"/>
    <xf numFmtId="0" fontId="35" fillId="0" borderId="0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1" fontId="1" fillId="0" borderId="1" xfId="0" applyNumberFormat="1" applyFont="1" applyBorder="1"/>
    <xf numFmtId="0" fontId="6" fillId="0" borderId="1" xfId="0" applyNumberFormat="1" applyFont="1" applyBorder="1" applyAlignment="1"/>
    <xf numFmtId="0" fontId="4" fillId="0" borderId="1" xfId="0" applyNumberFormat="1" applyFont="1" applyBorder="1" applyAlignment="1"/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5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5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" fontId="6" fillId="0" borderId="1" xfId="0" applyNumberFormat="1" applyFont="1" applyBorder="1"/>
    <xf numFmtId="0" fontId="4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1" fontId="34" fillId="0" borderId="1" xfId="0" applyNumberFormat="1" applyFont="1" applyBorder="1" applyAlignment="1"/>
    <xf numFmtId="0" fontId="35" fillId="0" borderId="1" xfId="0" applyFont="1" applyBorder="1" applyAlignment="1">
      <alignment horizontal="right"/>
    </xf>
    <xf numFmtId="0" fontId="35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1" fontId="32" fillId="0" borderId="1" xfId="0" applyNumberFormat="1" applyFont="1" applyBorder="1"/>
    <xf numFmtId="0" fontId="32" fillId="0" borderId="1" xfId="0" applyFont="1" applyBorder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6" fillId="0" borderId="0" xfId="2"/>
    <xf numFmtId="1" fontId="6" fillId="0" borderId="0" xfId="2" applyNumberFormat="1"/>
    <xf numFmtId="1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0" fontId="6" fillId="0" borderId="0" xfId="2" applyAlignment="1">
      <alignment horizontal="right"/>
    </xf>
    <xf numFmtId="1" fontId="7" fillId="0" borderId="0" xfId="2" applyNumberFormat="1" applyFont="1"/>
    <xf numFmtId="1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7" fillId="0" borderId="0" xfId="2" applyFont="1"/>
    <xf numFmtId="1" fontId="7" fillId="0" borderId="1" xfId="2" applyNumberFormat="1" applyFont="1" applyBorder="1"/>
    <xf numFmtId="0" fontId="7" fillId="0" borderId="1" xfId="2" applyFont="1" applyBorder="1" applyAlignment="1">
      <alignment horizontal="center"/>
    </xf>
    <xf numFmtId="1" fontId="4" fillId="0" borderId="1" xfId="2" applyNumberFormat="1" applyFont="1" applyBorder="1"/>
    <xf numFmtId="0" fontId="4" fillId="0" borderId="1" xfId="2" applyFont="1" applyBorder="1" applyAlignment="1">
      <alignment horizontal="right"/>
    </xf>
    <xf numFmtId="0" fontId="4" fillId="0" borderId="1" xfId="2" applyFont="1" applyBorder="1"/>
    <xf numFmtId="1" fontId="6" fillId="0" borderId="1" xfId="2" applyNumberFormat="1" applyBorder="1"/>
    <xf numFmtId="0" fontId="6" fillId="0" borderId="1" xfId="2" applyBorder="1" applyAlignment="1">
      <alignment horizontal="center"/>
    </xf>
    <xf numFmtId="1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32" fillId="0" borderId="1" xfId="2" applyNumberFormat="1" applyFont="1" applyBorder="1"/>
    <xf numFmtId="0" fontId="32" fillId="0" borderId="1" xfId="2" applyFont="1" applyBorder="1" applyAlignment="1">
      <alignment horizontal="right"/>
    </xf>
    <xf numFmtId="0" fontId="32" fillId="0" borderId="1" xfId="2" applyFont="1" applyBorder="1"/>
    <xf numFmtId="1" fontId="4" fillId="0" borderId="0" xfId="2" applyNumberFormat="1" applyFont="1" applyBorder="1"/>
    <xf numFmtId="0" fontId="4" fillId="0" borderId="0" xfId="2" applyFont="1" applyBorder="1" applyAlignment="1">
      <alignment horizontal="right"/>
    </xf>
    <xf numFmtId="0" fontId="4" fillId="0" borderId="0" xfId="2" applyFont="1" applyBorder="1"/>
    <xf numFmtId="0" fontId="6" fillId="0" borderId="1" xfId="2" applyFont="1" applyBorder="1" applyAlignment="1">
      <alignment horizontal="center"/>
    </xf>
    <xf numFmtId="49" fontId="6" fillId="0" borderId="1" xfId="2" applyNumberForma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6" fillId="0" borderId="0" xfId="2" applyBorder="1" applyAlignment="1">
      <alignment horizontal="right"/>
    </xf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1" fontId="3" fillId="0" borderId="1" xfId="2" applyNumberFormat="1" applyFont="1" applyBorder="1" applyAlignment="1">
      <alignment horizontal="center"/>
    </xf>
    <xf numFmtId="1" fontId="3" fillId="0" borderId="1" xfId="2" applyNumberFormat="1" applyFont="1" applyBorder="1" applyAlignment="1">
      <alignment horizontal="left"/>
    </xf>
    <xf numFmtId="1" fontId="5" fillId="0" borderId="1" xfId="2" applyNumberFormat="1" applyFont="1" applyBorder="1" applyAlignment="1">
      <alignment horizontal="left"/>
    </xf>
    <xf numFmtId="1" fontId="10" fillId="0" borderId="1" xfId="2" applyNumberFormat="1" applyFont="1" applyBorder="1"/>
    <xf numFmtId="1" fontId="4" fillId="0" borderId="0" xfId="2" applyNumberFormat="1" applyFont="1" applyBorder="1" applyAlignment="1">
      <alignment horizontal="right"/>
    </xf>
    <xf numFmtId="1" fontId="6" fillId="0" borderId="2" xfId="2" applyNumberFormat="1" applyBorder="1"/>
    <xf numFmtId="0" fontId="6" fillId="0" borderId="2" xfId="2" applyBorder="1" applyAlignment="1">
      <alignment horizontal="center"/>
    </xf>
    <xf numFmtId="0" fontId="32" fillId="0" borderId="1" xfId="2" applyFont="1" applyBorder="1" applyAlignment="1">
      <alignment horizontal="center"/>
    </xf>
    <xf numFmtId="0" fontId="11" fillId="0" borderId="0" xfId="2" applyFont="1"/>
    <xf numFmtId="49" fontId="10" fillId="0" borderId="1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38" fillId="0" borderId="0" xfId="2" applyFont="1"/>
    <xf numFmtId="0" fontId="24" fillId="0" borderId="1" xfId="2" applyNumberFormat="1" applyFont="1" applyBorder="1" applyAlignment="1">
      <alignment horizontal="center"/>
    </xf>
    <xf numFmtId="1" fontId="24" fillId="0" borderId="1" xfId="2" applyNumberFormat="1" applyFont="1" applyBorder="1" applyAlignment="1">
      <alignment horizontal="center"/>
    </xf>
    <xf numFmtId="49" fontId="10" fillId="0" borderId="2" xfId="2" applyNumberFormat="1" applyFont="1" applyBorder="1" applyAlignment="1">
      <alignment horizontal="center"/>
    </xf>
    <xf numFmtId="1" fontId="20" fillId="0" borderId="1" xfId="2" applyNumberFormat="1" applyFont="1" applyBorder="1" applyAlignment="1">
      <alignment horizontal="center"/>
    </xf>
    <xf numFmtId="1" fontId="20" fillId="0" borderId="1" xfId="2" applyNumberFormat="1" applyFont="1" applyBorder="1" applyAlignment="1">
      <alignment horizontal="left"/>
    </xf>
    <xf numFmtId="1" fontId="10" fillId="0" borderId="1" xfId="2" applyNumberFormat="1" applyFont="1" applyBorder="1" applyAlignment="1">
      <alignment horizontal="left"/>
    </xf>
    <xf numFmtId="0" fontId="20" fillId="0" borderId="1" xfId="2" applyNumberFormat="1" applyFont="1" applyBorder="1" applyAlignment="1">
      <alignment horizontal="center"/>
    </xf>
    <xf numFmtId="1" fontId="39" fillId="0" borderId="1" xfId="2" applyNumberFormat="1" applyFont="1" applyBorder="1" applyAlignment="1">
      <alignment horizontal="center"/>
    </xf>
    <xf numFmtId="1" fontId="6" fillId="0" borderId="1" xfId="2" applyNumberFormat="1" applyFont="1" applyBorder="1" applyAlignment="1">
      <alignment horizontal="left"/>
    </xf>
    <xf numFmtId="1" fontId="40" fillId="0" borderId="1" xfId="2" applyNumberFormat="1" applyFont="1" applyBorder="1" applyAlignment="1">
      <alignment horizontal="center"/>
    </xf>
    <xf numFmtId="0" fontId="40" fillId="0" borderId="1" xfId="2" applyFont="1" applyBorder="1" applyAlignment="1">
      <alignment horizontal="center"/>
    </xf>
    <xf numFmtId="0" fontId="40" fillId="0" borderId="1" xfId="2" applyNumberFormat="1" applyFont="1" applyBorder="1" applyAlignment="1">
      <alignment horizontal="center"/>
    </xf>
    <xf numFmtId="49" fontId="20" fillId="0" borderId="1" xfId="2" applyNumberFormat="1" applyFont="1" applyBorder="1" applyAlignment="1">
      <alignment horizontal="center"/>
    </xf>
    <xf numFmtId="0" fontId="6" fillId="0" borderId="1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1" xfId="2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8" xfId="0" applyNumberFormat="1" applyBorder="1"/>
    <xf numFmtId="0" fontId="4" fillId="0" borderId="8" xfId="0" applyFont="1" applyBorder="1" applyAlignment="1"/>
    <xf numFmtId="0" fontId="4" fillId="0" borderId="7" xfId="0" applyFont="1" applyBorder="1" applyAlignment="1"/>
    <xf numFmtId="1" fontId="7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9" fillId="0" borderId="6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2" fillId="0" borderId="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" fontId="9" fillId="0" borderId="1" xfId="2" applyNumberFormat="1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6" fillId="0" borderId="6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N1"/>
    </sheetView>
  </sheetViews>
  <sheetFormatPr defaultRowHeight="15" x14ac:dyDescent="0.25"/>
  <cols>
    <col min="1" max="1" width="24.85546875" customWidth="1"/>
  </cols>
  <sheetData>
    <row r="1" spans="1:14" ht="18" x14ac:dyDescent="0.25">
      <c r="A1" s="302" t="s">
        <v>255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5" customHeight="1" x14ac:dyDescent="0.25">
      <c r="A2" s="303" t="s">
        <v>1</v>
      </c>
      <c r="B2" s="305" t="s">
        <v>2</v>
      </c>
      <c r="C2" s="307" t="s">
        <v>256</v>
      </c>
      <c r="D2" s="307" t="s">
        <v>257</v>
      </c>
      <c r="E2" s="80"/>
      <c r="F2" s="81" t="s">
        <v>215</v>
      </c>
      <c r="G2" s="80"/>
      <c r="H2" s="309" t="s">
        <v>207</v>
      </c>
      <c r="I2" s="309" t="s">
        <v>258</v>
      </c>
      <c r="J2" s="311" t="s">
        <v>209</v>
      </c>
      <c r="K2" s="312"/>
      <c r="L2" s="312"/>
      <c r="M2" s="313"/>
      <c r="N2" s="314" t="s">
        <v>216</v>
      </c>
    </row>
    <row r="3" spans="1:14" x14ac:dyDescent="0.25">
      <c r="A3" s="304"/>
      <c r="B3" s="306"/>
      <c r="C3" s="308"/>
      <c r="D3" s="308"/>
      <c r="E3" s="81">
        <v>2</v>
      </c>
      <c r="F3" s="81">
        <v>3</v>
      </c>
      <c r="G3" s="81">
        <v>4</v>
      </c>
      <c r="H3" s="310"/>
      <c r="I3" s="306"/>
      <c r="J3" s="82" t="s">
        <v>210</v>
      </c>
      <c r="K3" s="82" t="s">
        <v>211</v>
      </c>
      <c r="L3" s="82" t="s">
        <v>212</v>
      </c>
      <c r="M3" s="82" t="s">
        <v>213</v>
      </c>
      <c r="N3" s="306"/>
    </row>
    <row r="4" spans="1:14" x14ac:dyDescent="0.25">
      <c r="A4" s="83" t="s">
        <v>259</v>
      </c>
      <c r="B4" s="84">
        <v>30</v>
      </c>
      <c r="C4" s="84" t="s">
        <v>218</v>
      </c>
      <c r="D4" s="85">
        <v>100</v>
      </c>
      <c r="E4" s="86">
        <v>91</v>
      </c>
      <c r="F4" s="86"/>
      <c r="G4" s="86">
        <v>9</v>
      </c>
      <c r="H4" s="86">
        <v>100</v>
      </c>
      <c r="I4" s="86"/>
      <c r="J4" s="86">
        <v>15</v>
      </c>
      <c r="K4" s="86">
        <v>5</v>
      </c>
      <c r="L4" s="86"/>
      <c r="M4" s="86"/>
      <c r="N4" s="87"/>
    </row>
    <row r="5" spans="1:14" x14ac:dyDescent="0.25">
      <c r="A5" s="83" t="s">
        <v>11</v>
      </c>
      <c r="B5" s="84">
        <v>48</v>
      </c>
      <c r="C5" s="84" t="s">
        <v>218</v>
      </c>
      <c r="D5" s="85">
        <v>80</v>
      </c>
      <c r="E5" s="86">
        <v>17</v>
      </c>
      <c r="F5" s="86">
        <v>9</v>
      </c>
      <c r="G5" s="86">
        <v>54</v>
      </c>
      <c r="H5" s="86">
        <v>80</v>
      </c>
      <c r="I5" s="86"/>
      <c r="J5" s="86">
        <v>8</v>
      </c>
      <c r="K5" s="86">
        <v>4</v>
      </c>
      <c r="L5" s="86"/>
      <c r="M5" s="86"/>
      <c r="N5" s="87"/>
    </row>
    <row r="6" spans="1:14" x14ac:dyDescent="0.25">
      <c r="A6" s="298" t="s">
        <v>140</v>
      </c>
      <c r="B6" s="299"/>
      <c r="C6" s="88"/>
      <c r="D6" s="89">
        <f t="shared" ref="D6:N6" si="0">SUM(D4:D5)</f>
        <v>180</v>
      </c>
      <c r="E6" s="89">
        <f t="shared" si="0"/>
        <v>108</v>
      </c>
      <c r="F6" s="89">
        <f t="shared" si="0"/>
        <v>9</v>
      </c>
      <c r="G6" s="89">
        <f t="shared" si="0"/>
        <v>63</v>
      </c>
      <c r="H6" s="89">
        <f t="shared" si="0"/>
        <v>180</v>
      </c>
      <c r="I6" s="89">
        <f t="shared" si="0"/>
        <v>0</v>
      </c>
      <c r="J6" s="89">
        <f t="shared" si="0"/>
        <v>23</v>
      </c>
      <c r="K6" s="89">
        <f t="shared" si="0"/>
        <v>9</v>
      </c>
      <c r="L6" s="89">
        <f t="shared" si="0"/>
        <v>0</v>
      </c>
      <c r="M6" s="89">
        <f t="shared" si="0"/>
        <v>0</v>
      </c>
      <c r="N6" s="89">
        <f t="shared" si="0"/>
        <v>0</v>
      </c>
    </row>
    <row r="7" spans="1:14" ht="18" x14ac:dyDescent="0.25">
      <c r="A7" s="302" t="s">
        <v>260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5" customHeight="1" x14ac:dyDescent="0.25">
      <c r="A8" s="303" t="s">
        <v>1</v>
      </c>
      <c r="B8" s="305" t="s">
        <v>2</v>
      </c>
      <c r="C8" s="307" t="s">
        <v>256</v>
      </c>
      <c r="D8" s="307" t="s">
        <v>257</v>
      </c>
      <c r="E8" s="80"/>
      <c r="F8" s="81" t="s">
        <v>215</v>
      </c>
      <c r="G8" s="80"/>
      <c r="H8" s="309" t="s">
        <v>207</v>
      </c>
      <c r="I8" s="309" t="s">
        <v>258</v>
      </c>
      <c r="J8" s="311" t="s">
        <v>209</v>
      </c>
      <c r="K8" s="312"/>
      <c r="L8" s="312"/>
      <c r="M8" s="313"/>
      <c r="N8" s="314" t="s">
        <v>216</v>
      </c>
    </row>
    <row r="9" spans="1:14" x14ac:dyDescent="0.25">
      <c r="A9" s="304"/>
      <c r="B9" s="306"/>
      <c r="C9" s="308"/>
      <c r="D9" s="308"/>
      <c r="E9" s="81">
        <v>2</v>
      </c>
      <c r="F9" s="81">
        <v>3</v>
      </c>
      <c r="G9" s="81">
        <v>4</v>
      </c>
      <c r="H9" s="310"/>
      <c r="I9" s="306"/>
      <c r="J9" s="82" t="s">
        <v>210</v>
      </c>
      <c r="K9" s="82" t="s">
        <v>211</v>
      </c>
      <c r="L9" s="82" t="s">
        <v>212</v>
      </c>
      <c r="M9" s="82" t="s">
        <v>213</v>
      </c>
      <c r="N9" s="306"/>
    </row>
    <row r="10" spans="1:14" ht="15" customHeight="1" x14ac:dyDescent="0.25">
      <c r="A10" s="83" t="s">
        <v>259</v>
      </c>
      <c r="B10" s="90">
        <v>34</v>
      </c>
      <c r="C10" s="84" t="s">
        <v>218</v>
      </c>
      <c r="D10" s="85">
        <v>100</v>
      </c>
      <c r="E10" s="86">
        <v>88</v>
      </c>
      <c r="F10" s="86"/>
      <c r="G10" s="86">
        <v>12</v>
      </c>
      <c r="H10" s="86">
        <v>100</v>
      </c>
      <c r="I10" s="86"/>
      <c r="J10" s="86">
        <v>15</v>
      </c>
      <c r="K10" s="86">
        <v>5</v>
      </c>
      <c r="L10" s="86"/>
      <c r="M10" s="86"/>
      <c r="N10" s="87"/>
    </row>
    <row r="11" spans="1:14" x14ac:dyDescent="0.25">
      <c r="A11" s="91"/>
      <c r="B11" s="92"/>
      <c r="C11" s="93"/>
      <c r="D11" s="93"/>
      <c r="E11" s="81"/>
      <c r="F11" s="81"/>
      <c r="G11" s="81"/>
      <c r="H11" s="94"/>
      <c r="I11" s="92"/>
      <c r="J11" s="82"/>
      <c r="K11" s="82"/>
      <c r="L11" s="82"/>
      <c r="M11" s="82"/>
      <c r="N11" s="87"/>
    </row>
    <row r="12" spans="1:14" x14ac:dyDescent="0.25">
      <c r="A12" s="91"/>
      <c r="B12" s="92"/>
      <c r="C12" s="93"/>
      <c r="D12" s="93"/>
      <c r="E12" s="81"/>
      <c r="F12" s="81"/>
      <c r="G12" s="81"/>
      <c r="H12" s="94"/>
      <c r="I12" s="92"/>
      <c r="J12" s="82"/>
      <c r="K12" s="82"/>
      <c r="L12" s="82"/>
      <c r="M12" s="82"/>
      <c r="N12" s="87"/>
    </row>
    <row r="13" spans="1:14" x14ac:dyDescent="0.25">
      <c r="A13" s="91"/>
      <c r="B13" s="92"/>
      <c r="C13" s="93"/>
      <c r="D13" s="93"/>
      <c r="E13" s="81"/>
      <c r="F13" s="81"/>
      <c r="G13" s="81"/>
      <c r="H13" s="94"/>
      <c r="I13" s="92"/>
      <c r="J13" s="82"/>
      <c r="K13" s="82"/>
      <c r="L13" s="82"/>
      <c r="M13" s="82"/>
      <c r="N13" s="87"/>
    </row>
    <row r="14" spans="1:14" x14ac:dyDescent="0.25">
      <c r="A14" s="91"/>
      <c r="B14" s="92"/>
      <c r="C14" s="93"/>
      <c r="D14" s="93"/>
      <c r="E14" s="81"/>
      <c r="F14" s="81"/>
      <c r="G14" s="81"/>
      <c r="H14" s="94"/>
      <c r="I14" s="92"/>
      <c r="J14" s="82"/>
      <c r="K14" s="82"/>
      <c r="L14" s="82"/>
      <c r="M14" s="82"/>
      <c r="N14" s="87"/>
    </row>
    <row r="15" spans="1:14" x14ac:dyDescent="0.25">
      <c r="A15" s="298" t="s">
        <v>140</v>
      </c>
      <c r="B15" s="299"/>
      <c r="C15" s="88"/>
      <c r="D15" s="89">
        <f t="shared" ref="D15:N15" si="1">SUM(D10:D14)</f>
        <v>100</v>
      </c>
      <c r="E15" s="89">
        <f t="shared" si="1"/>
        <v>88</v>
      </c>
      <c r="F15" s="89">
        <f t="shared" si="1"/>
        <v>0</v>
      </c>
      <c r="G15" s="89">
        <f t="shared" si="1"/>
        <v>12</v>
      </c>
      <c r="H15" s="89">
        <f t="shared" si="1"/>
        <v>100</v>
      </c>
      <c r="I15" s="89">
        <f t="shared" si="1"/>
        <v>0</v>
      </c>
      <c r="J15" s="89">
        <f t="shared" si="1"/>
        <v>15</v>
      </c>
      <c r="K15" s="89">
        <f t="shared" si="1"/>
        <v>5</v>
      </c>
      <c r="L15" s="89">
        <f t="shared" si="1"/>
        <v>0</v>
      </c>
      <c r="M15" s="89">
        <f t="shared" si="1"/>
        <v>0</v>
      </c>
      <c r="N15" s="89">
        <f t="shared" si="1"/>
        <v>0</v>
      </c>
    </row>
    <row r="16" spans="1:14" ht="18" x14ac:dyDescent="0.25">
      <c r="A16" s="302" t="s">
        <v>261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</row>
    <row r="17" spans="1:14" ht="15" customHeight="1" x14ac:dyDescent="0.25">
      <c r="A17" s="303" t="s">
        <v>1</v>
      </c>
      <c r="B17" s="305" t="s">
        <v>2</v>
      </c>
      <c r="C17" s="307" t="s">
        <v>256</v>
      </c>
      <c r="D17" s="307" t="s">
        <v>257</v>
      </c>
      <c r="E17" s="80"/>
      <c r="F17" s="81" t="s">
        <v>215</v>
      </c>
      <c r="G17" s="80"/>
      <c r="H17" s="309" t="s">
        <v>207</v>
      </c>
      <c r="I17" s="309" t="s">
        <v>258</v>
      </c>
      <c r="J17" s="311" t="s">
        <v>209</v>
      </c>
      <c r="K17" s="312"/>
      <c r="L17" s="312"/>
      <c r="M17" s="313"/>
      <c r="N17" s="314" t="s">
        <v>216</v>
      </c>
    </row>
    <row r="18" spans="1:14" ht="15" customHeight="1" x14ac:dyDescent="0.25">
      <c r="A18" s="304"/>
      <c r="B18" s="306"/>
      <c r="C18" s="308"/>
      <c r="D18" s="308"/>
      <c r="E18" s="81">
        <v>2</v>
      </c>
      <c r="F18" s="81">
        <v>3</v>
      </c>
      <c r="G18" s="81">
        <v>4</v>
      </c>
      <c r="H18" s="310"/>
      <c r="I18" s="306"/>
      <c r="J18" s="82" t="s">
        <v>210</v>
      </c>
      <c r="K18" s="82" t="s">
        <v>211</v>
      </c>
      <c r="L18" s="82" t="s">
        <v>212</v>
      </c>
      <c r="M18" s="82" t="s">
        <v>213</v>
      </c>
      <c r="N18" s="306"/>
    </row>
    <row r="19" spans="1:14" x14ac:dyDescent="0.25">
      <c r="A19" s="83" t="s">
        <v>262</v>
      </c>
      <c r="B19" s="84" t="s">
        <v>263</v>
      </c>
      <c r="C19" s="84" t="s">
        <v>218</v>
      </c>
      <c r="D19" s="85">
        <v>72</v>
      </c>
      <c r="E19" s="86"/>
      <c r="F19" s="86"/>
      <c r="G19" s="86">
        <v>72</v>
      </c>
      <c r="H19" s="86"/>
      <c r="I19" s="86"/>
      <c r="J19" s="86"/>
      <c r="K19" s="86">
        <v>8</v>
      </c>
      <c r="L19" s="86"/>
      <c r="M19" s="86">
        <v>4</v>
      </c>
      <c r="N19" s="87"/>
    </row>
    <row r="20" spans="1:14" x14ac:dyDescent="0.25">
      <c r="A20" s="83" t="s">
        <v>264</v>
      </c>
      <c r="B20" s="95" t="s">
        <v>265</v>
      </c>
      <c r="C20" s="84" t="s">
        <v>218</v>
      </c>
      <c r="D20" s="96">
        <v>56</v>
      </c>
      <c r="E20" s="97"/>
      <c r="F20" s="97"/>
      <c r="G20" s="97">
        <v>56</v>
      </c>
      <c r="H20" s="97"/>
      <c r="I20" s="97"/>
      <c r="J20" s="97">
        <v>12</v>
      </c>
      <c r="K20" s="97"/>
      <c r="L20" s="97"/>
      <c r="M20" s="97"/>
      <c r="N20" s="87"/>
    </row>
    <row r="21" spans="1:14" x14ac:dyDescent="0.25">
      <c r="A21" s="99" t="s">
        <v>266</v>
      </c>
      <c r="B21" s="96" t="s">
        <v>267</v>
      </c>
      <c r="C21" s="84" t="s">
        <v>218</v>
      </c>
      <c r="D21" s="96">
        <v>55</v>
      </c>
      <c r="E21" s="97">
        <v>10</v>
      </c>
      <c r="F21" s="97"/>
      <c r="G21" s="97">
        <v>45</v>
      </c>
      <c r="H21" s="97"/>
      <c r="I21" s="97"/>
      <c r="J21" s="97">
        <v>10</v>
      </c>
      <c r="K21" s="97"/>
      <c r="L21" s="97"/>
      <c r="M21" s="97"/>
      <c r="N21" s="87"/>
    </row>
    <row r="22" spans="1:14" x14ac:dyDescent="0.25">
      <c r="A22" s="100" t="s">
        <v>268</v>
      </c>
      <c r="B22" s="96" t="s">
        <v>269</v>
      </c>
      <c r="C22" s="84" t="s">
        <v>218</v>
      </c>
      <c r="D22" s="96">
        <v>80</v>
      </c>
      <c r="E22" s="97">
        <v>24</v>
      </c>
      <c r="F22" s="97">
        <v>9</v>
      </c>
      <c r="G22" s="97">
        <v>47</v>
      </c>
      <c r="H22" s="97">
        <v>80</v>
      </c>
      <c r="I22" s="97"/>
      <c r="J22" s="97"/>
      <c r="K22" s="97">
        <v>16</v>
      </c>
      <c r="L22" s="97"/>
      <c r="M22" s="97"/>
      <c r="N22" s="87"/>
    </row>
    <row r="23" spans="1:14" x14ac:dyDescent="0.25">
      <c r="A23" s="100" t="s">
        <v>268</v>
      </c>
      <c r="B23" s="101" t="s">
        <v>270</v>
      </c>
      <c r="C23" s="84" t="s">
        <v>218</v>
      </c>
      <c r="D23" s="85">
        <v>80</v>
      </c>
      <c r="E23" s="86">
        <v>22</v>
      </c>
      <c r="F23" s="86">
        <v>2</v>
      </c>
      <c r="G23" s="86">
        <v>56</v>
      </c>
      <c r="H23" s="86">
        <v>80</v>
      </c>
      <c r="I23" s="86"/>
      <c r="J23" s="86"/>
      <c r="K23" s="86">
        <v>8</v>
      </c>
      <c r="L23" s="86"/>
      <c r="M23" s="86">
        <v>4</v>
      </c>
      <c r="N23" s="87"/>
    </row>
    <row r="24" spans="1:14" x14ac:dyDescent="0.25">
      <c r="A24" s="100" t="s">
        <v>11</v>
      </c>
      <c r="B24" s="90">
        <v>63</v>
      </c>
      <c r="C24" s="84" t="s">
        <v>218</v>
      </c>
      <c r="D24" s="85">
        <v>80</v>
      </c>
      <c r="E24" s="86">
        <v>34</v>
      </c>
      <c r="F24" s="86"/>
      <c r="G24" s="86">
        <v>46</v>
      </c>
      <c r="H24" s="86">
        <v>80</v>
      </c>
      <c r="I24" s="86"/>
      <c r="J24" s="86"/>
      <c r="K24" s="86">
        <v>8</v>
      </c>
      <c r="L24" s="86"/>
      <c r="M24" s="86">
        <v>4</v>
      </c>
      <c r="N24" s="87"/>
    </row>
    <row r="25" spans="1:14" x14ac:dyDescent="0.25">
      <c r="A25" s="100" t="s">
        <v>18</v>
      </c>
      <c r="B25" s="96">
        <v>37</v>
      </c>
      <c r="C25" s="84" t="s">
        <v>218</v>
      </c>
      <c r="D25" s="96">
        <v>139</v>
      </c>
      <c r="E25" s="97">
        <v>50</v>
      </c>
      <c r="F25" s="97"/>
      <c r="G25" s="97">
        <v>89</v>
      </c>
      <c r="H25" s="97"/>
      <c r="I25" s="97"/>
      <c r="J25" s="97">
        <v>35</v>
      </c>
      <c r="K25" s="97"/>
      <c r="L25" s="97"/>
      <c r="M25" s="97"/>
      <c r="N25" s="87"/>
    </row>
    <row r="26" spans="1:14" ht="15" customHeight="1" x14ac:dyDescent="0.25">
      <c r="A26" s="83" t="s">
        <v>18</v>
      </c>
      <c r="B26" s="84">
        <v>47</v>
      </c>
      <c r="C26" s="84" t="s">
        <v>218</v>
      </c>
      <c r="D26" s="85">
        <v>55</v>
      </c>
      <c r="E26" s="86">
        <v>15</v>
      </c>
      <c r="F26" s="86"/>
      <c r="G26" s="86">
        <v>40</v>
      </c>
      <c r="H26" s="86"/>
      <c r="I26" s="86"/>
      <c r="J26" s="86">
        <v>11</v>
      </c>
      <c r="K26" s="86"/>
      <c r="L26" s="86"/>
      <c r="M26" s="86">
        <v>4</v>
      </c>
      <c r="N26" s="87"/>
    </row>
    <row r="27" spans="1:14" x14ac:dyDescent="0.25">
      <c r="A27" s="83" t="s">
        <v>4</v>
      </c>
      <c r="B27" s="84">
        <v>7</v>
      </c>
      <c r="C27" s="84" t="s">
        <v>218</v>
      </c>
      <c r="D27" s="85">
        <v>120</v>
      </c>
      <c r="E27" s="86"/>
      <c r="F27" s="86"/>
      <c r="G27" s="86">
        <v>120</v>
      </c>
      <c r="H27" s="86"/>
      <c r="I27" s="86"/>
      <c r="J27" s="86"/>
      <c r="K27" s="86">
        <v>12</v>
      </c>
      <c r="L27" s="86"/>
      <c r="M27" s="86"/>
      <c r="N27" s="87"/>
    </row>
    <row r="28" spans="1:14" x14ac:dyDescent="0.25">
      <c r="A28" s="298" t="s">
        <v>140</v>
      </c>
      <c r="B28" s="299"/>
      <c r="C28" s="88"/>
      <c r="D28" s="89">
        <f>SUM(D19:D26)</f>
        <v>617</v>
      </c>
      <c r="E28" s="89">
        <f t="shared" ref="E28:N28" si="2">SUM(E19:E26)</f>
        <v>155</v>
      </c>
      <c r="F28" s="89">
        <f t="shared" si="2"/>
        <v>11</v>
      </c>
      <c r="G28" s="89">
        <f t="shared" si="2"/>
        <v>451</v>
      </c>
      <c r="H28" s="89">
        <f t="shared" si="2"/>
        <v>240</v>
      </c>
      <c r="I28" s="89">
        <f t="shared" si="2"/>
        <v>0</v>
      </c>
      <c r="J28" s="89">
        <f t="shared" si="2"/>
        <v>68</v>
      </c>
      <c r="K28" s="89">
        <f t="shared" si="2"/>
        <v>40</v>
      </c>
      <c r="L28" s="89">
        <f t="shared" si="2"/>
        <v>0</v>
      </c>
      <c r="M28" s="89">
        <f t="shared" si="2"/>
        <v>16</v>
      </c>
      <c r="N28" s="89">
        <f t="shared" si="2"/>
        <v>0</v>
      </c>
    </row>
    <row r="29" spans="1:14" x14ac:dyDescent="0.25">
      <c r="A29" s="298" t="s">
        <v>271</v>
      </c>
      <c r="B29" s="299"/>
      <c r="C29" s="88"/>
      <c r="D29" s="89">
        <f t="shared" ref="D29:N29" si="3">SUM(D28,D15,D6)</f>
        <v>897</v>
      </c>
      <c r="E29" s="89">
        <f t="shared" si="3"/>
        <v>351</v>
      </c>
      <c r="F29" s="89">
        <f t="shared" si="3"/>
        <v>20</v>
      </c>
      <c r="G29" s="89">
        <f t="shared" si="3"/>
        <v>526</v>
      </c>
      <c r="H29" s="89">
        <f t="shared" si="3"/>
        <v>520</v>
      </c>
      <c r="I29" s="89">
        <f t="shared" si="3"/>
        <v>0</v>
      </c>
      <c r="J29" s="89">
        <f t="shared" si="3"/>
        <v>106</v>
      </c>
      <c r="K29" s="89">
        <f t="shared" si="3"/>
        <v>54</v>
      </c>
      <c r="L29" s="89">
        <f t="shared" si="3"/>
        <v>0</v>
      </c>
      <c r="M29" s="89">
        <f t="shared" si="3"/>
        <v>16</v>
      </c>
      <c r="N29" s="89">
        <f t="shared" si="3"/>
        <v>0</v>
      </c>
    </row>
    <row r="30" spans="1:14" x14ac:dyDescent="0.25">
      <c r="A30" s="102"/>
      <c r="B30" s="103"/>
      <c r="C30" s="3"/>
      <c r="D30" s="104"/>
      <c r="E30" s="104"/>
      <c r="F30" s="4"/>
      <c r="G30" s="4"/>
      <c r="H30" s="4"/>
      <c r="I30" s="4"/>
      <c r="J30" s="4"/>
      <c r="K30" s="4"/>
      <c r="L30" s="4"/>
      <c r="M30" s="4"/>
      <c r="N30" s="4"/>
    </row>
    <row r="31" spans="1:14" ht="15" customHeight="1" x14ac:dyDescent="0.25">
      <c r="A31" s="302" t="s">
        <v>272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14" ht="15" customHeight="1" x14ac:dyDescent="0.25">
      <c r="A32" s="303" t="s">
        <v>1</v>
      </c>
      <c r="B32" s="305" t="s">
        <v>2</v>
      </c>
      <c r="C32" s="307" t="s">
        <v>256</v>
      </c>
      <c r="D32" s="307" t="s">
        <v>257</v>
      </c>
      <c r="E32" s="80"/>
      <c r="F32" s="81" t="s">
        <v>215</v>
      </c>
      <c r="G32" s="80"/>
      <c r="H32" s="309" t="s">
        <v>207</v>
      </c>
      <c r="I32" s="309" t="s">
        <v>258</v>
      </c>
      <c r="J32" s="311" t="s">
        <v>209</v>
      </c>
      <c r="K32" s="312"/>
      <c r="L32" s="312"/>
      <c r="M32" s="313"/>
      <c r="N32" s="314" t="s">
        <v>216</v>
      </c>
    </row>
    <row r="33" spans="1:14" x14ac:dyDescent="0.25">
      <c r="A33" s="304"/>
      <c r="B33" s="306"/>
      <c r="C33" s="308"/>
      <c r="D33" s="308"/>
      <c r="E33" s="81">
        <v>2</v>
      </c>
      <c r="F33" s="81">
        <v>3</v>
      </c>
      <c r="G33" s="81">
        <v>4</v>
      </c>
      <c r="H33" s="310"/>
      <c r="I33" s="306"/>
      <c r="J33" s="82" t="s">
        <v>210</v>
      </c>
      <c r="K33" s="82" t="s">
        <v>211</v>
      </c>
      <c r="L33" s="82" t="s">
        <v>212</v>
      </c>
      <c r="M33" s="82" t="s">
        <v>213</v>
      </c>
      <c r="N33" s="306"/>
    </row>
    <row r="34" spans="1:14" x14ac:dyDescent="0.25">
      <c r="A34" s="83" t="s">
        <v>273</v>
      </c>
      <c r="B34" s="84">
        <v>9</v>
      </c>
      <c r="C34" s="84" t="s">
        <v>218</v>
      </c>
      <c r="D34" s="85">
        <v>83</v>
      </c>
      <c r="E34" s="86"/>
      <c r="F34" s="86"/>
      <c r="G34" s="86">
        <v>83</v>
      </c>
      <c r="H34" s="86"/>
      <c r="I34" s="86"/>
      <c r="J34" s="86"/>
      <c r="K34" s="86"/>
      <c r="L34" s="86">
        <v>12</v>
      </c>
      <c r="M34" s="86"/>
      <c r="N34" s="87">
        <v>83</v>
      </c>
    </row>
    <row r="35" spans="1:14" x14ac:dyDescent="0.25">
      <c r="A35" s="83" t="s">
        <v>273</v>
      </c>
      <c r="B35" s="105" t="s">
        <v>274</v>
      </c>
      <c r="C35" s="84" t="s">
        <v>218</v>
      </c>
      <c r="D35" s="85">
        <v>40</v>
      </c>
      <c r="E35" s="86"/>
      <c r="F35" s="86"/>
      <c r="G35" s="86">
        <v>40</v>
      </c>
      <c r="H35" s="86"/>
      <c r="I35" s="86"/>
      <c r="J35" s="86"/>
      <c r="K35" s="86">
        <v>8</v>
      </c>
      <c r="L35" s="86"/>
      <c r="M35" s="86"/>
      <c r="N35" s="87">
        <v>40</v>
      </c>
    </row>
    <row r="36" spans="1:14" x14ac:dyDescent="0.25">
      <c r="A36" s="83" t="s">
        <v>8</v>
      </c>
      <c r="B36" s="85">
        <v>20</v>
      </c>
      <c r="C36" s="84" t="s">
        <v>218</v>
      </c>
      <c r="D36" s="85">
        <v>80</v>
      </c>
      <c r="E36" s="86">
        <v>10</v>
      </c>
      <c r="F36" s="86"/>
      <c r="G36" s="86">
        <v>70</v>
      </c>
      <c r="H36" s="86"/>
      <c r="I36" s="86"/>
      <c r="J36" s="86">
        <v>8</v>
      </c>
      <c r="K36" s="86">
        <v>4</v>
      </c>
      <c r="L36" s="86"/>
      <c r="M36" s="86"/>
      <c r="N36" s="87"/>
    </row>
    <row r="37" spans="1:14" x14ac:dyDescent="0.25">
      <c r="A37" s="83" t="s">
        <v>8</v>
      </c>
      <c r="B37" s="90" t="s">
        <v>275</v>
      </c>
      <c r="C37" s="84" t="s">
        <v>218</v>
      </c>
      <c r="D37" s="85">
        <v>79</v>
      </c>
      <c r="E37" s="86"/>
      <c r="F37" s="86"/>
      <c r="G37" s="86">
        <v>79</v>
      </c>
      <c r="H37" s="86"/>
      <c r="I37" s="86"/>
      <c r="J37" s="86"/>
      <c r="K37" s="86">
        <v>8</v>
      </c>
      <c r="L37" s="86"/>
      <c r="M37" s="86"/>
      <c r="N37" s="87">
        <v>79</v>
      </c>
    </row>
    <row r="38" spans="1:14" ht="15" customHeight="1" x14ac:dyDescent="0.25">
      <c r="A38" s="83" t="s">
        <v>8</v>
      </c>
      <c r="B38" s="90">
        <v>22</v>
      </c>
      <c r="C38" s="84" t="s">
        <v>218</v>
      </c>
      <c r="D38" s="85">
        <v>54</v>
      </c>
      <c r="E38" s="86"/>
      <c r="F38" s="86"/>
      <c r="G38" s="86">
        <v>54</v>
      </c>
      <c r="H38" s="86"/>
      <c r="I38" s="86"/>
      <c r="J38" s="86"/>
      <c r="K38" s="86">
        <v>6</v>
      </c>
      <c r="L38" s="86"/>
      <c r="M38" s="86"/>
      <c r="N38" s="87"/>
    </row>
    <row r="39" spans="1:14" x14ac:dyDescent="0.25">
      <c r="A39" s="83" t="s">
        <v>8</v>
      </c>
      <c r="B39" s="106" t="s">
        <v>276</v>
      </c>
      <c r="C39" s="107" t="s">
        <v>218</v>
      </c>
      <c r="D39" s="108">
        <v>110</v>
      </c>
      <c r="E39" s="109"/>
      <c r="F39" s="109"/>
      <c r="G39" s="109">
        <v>110</v>
      </c>
      <c r="H39" s="109"/>
      <c r="I39" s="109"/>
      <c r="J39" s="109"/>
      <c r="K39" s="109">
        <v>11</v>
      </c>
      <c r="L39" s="109"/>
      <c r="M39" s="109"/>
      <c r="N39" s="110">
        <v>110</v>
      </c>
    </row>
    <row r="40" spans="1:14" x14ac:dyDescent="0.25">
      <c r="A40" s="83" t="s">
        <v>277</v>
      </c>
      <c r="B40" s="90">
        <v>13</v>
      </c>
      <c r="C40" s="84" t="s">
        <v>218</v>
      </c>
      <c r="D40" s="85">
        <v>79</v>
      </c>
      <c r="E40" s="86"/>
      <c r="F40" s="86"/>
      <c r="G40" s="86">
        <v>79</v>
      </c>
      <c r="H40" s="86"/>
      <c r="I40" s="86"/>
      <c r="J40" s="86"/>
      <c r="K40" s="86">
        <v>16</v>
      </c>
      <c r="L40" s="86"/>
      <c r="M40" s="86"/>
      <c r="N40" s="87">
        <v>79</v>
      </c>
    </row>
    <row r="41" spans="1:14" x14ac:dyDescent="0.25">
      <c r="A41" s="83" t="s">
        <v>259</v>
      </c>
      <c r="B41" s="111">
        <v>48</v>
      </c>
      <c r="C41" s="84" t="s">
        <v>218</v>
      </c>
      <c r="D41" s="85">
        <v>79</v>
      </c>
      <c r="E41" s="86"/>
      <c r="F41" s="86"/>
      <c r="G41" s="86">
        <v>79</v>
      </c>
      <c r="H41" s="86"/>
      <c r="I41" s="86"/>
      <c r="J41" s="86">
        <v>1</v>
      </c>
      <c r="K41" s="86">
        <v>8</v>
      </c>
      <c r="L41" s="86"/>
      <c r="M41" s="86"/>
      <c r="N41" s="87">
        <v>79</v>
      </c>
    </row>
    <row r="42" spans="1:14" x14ac:dyDescent="0.25">
      <c r="A42" s="83" t="s">
        <v>4</v>
      </c>
      <c r="B42" s="84" t="s">
        <v>23</v>
      </c>
      <c r="C42" s="84" t="s">
        <v>218</v>
      </c>
      <c r="D42" s="85">
        <v>40</v>
      </c>
      <c r="E42" s="86">
        <v>20</v>
      </c>
      <c r="F42" s="86"/>
      <c r="G42" s="86">
        <v>40</v>
      </c>
      <c r="H42" s="86"/>
      <c r="I42" s="86"/>
      <c r="J42" s="86"/>
      <c r="K42" s="86">
        <v>8</v>
      </c>
      <c r="L42" s="86"/>
      <c r="M42" s="86"/>
      <c r="N42" s="87">
        <v>40</v>
      </c>
    </row>
    <row r="43" spans="1:14" x14ac:dyDescent="0.25">
      <c r="A43" s="83" t="s">
        <v>11</v>
      </c>
      <c r="B43" s="84">
        <v>34</v>
      </c>
      <c r="C43" s="84" t="s">
        <v>218</v>
      </c>
      <c r="D43" s="85">
        <v>80</v>
      </c>
      <c r="E43" s="86">
        <v>20</v>
      </c>
      <c r="F43" s="86"/>
      <c r="G43" s="86">
        <v>60</v>
      </c>
      <c r="H43" s="86">
        <v>80</v>
      </c>
      <c r="I43" s="86"/>
      <c r="J43" s="86"/>
      <c r="K43" s="86">
        <v>8</v>
      </c>
      <c r="L43" s="86"/>
      <c r="M43" s="86">
        <v>4</v>
      </c>
      <c r="N43" s="87"/>
    </row>
    <row r="44" spans="1:14" ht="15" customHeight="1" x14ac:dyDescent="0.25">
      <c r="A44" s="298" t="s">
        <v>140</v>
      </c>
      <c r="B44" s="299"/>
      <c r="C44" s="88"/>
      <c r="D44" s="89">
        <f t="shared" ref="D44:N44" si="4">SUM(D34:D43)</f>
        <v>724</v>
      </c>
      <c r="E44" s="89">
        <f t="shared" si="4"/>
        <v>50</v>
      </c>
      <c r="F44" s="89">
        <f t="shared" si="4"/>
        <v>0</v>
      </c>
      <c r="G44" s="89">
        <f t="shared" si="4"/>
        <v>694</v>
      </c>
      <c r="H44" s="89">
        <f t="shared" si="4"/>
        <v>80</v>
      </c>
      <c r="I44" s="89">
        <f t="shared" si="4"/>
        <v>0</v>
      </c>
      <c r="J44" s="89">
        <f t="shared" si="4"/>
        <v>9</v>
      </c>
      <c r="K44" s="89">
        <f t="shared" si="4"/>
        <v>77</v>
      </c>
      <c r="L44" s="89">
        <f t="shared" si="4"/>
        <v>12</v>
      </c>
      <c r="M44" s="89">
        <f t="shared" si="4"/>
        <v>4</v>
      </c>
      <c r="N44" s="89">
        <f t="shared" si="4"/>
        <v>510</v>
      </c>
    </row>
    <row r="45" spans="1:14" x14ac:dyDescent="0.25">
      <c r="A45" s="112"/>
      <c r="B45" s="6"/>
      <c r="C45" s="7"/>
      <c r="D45" s="113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4" ht="18" x14ac:dyDescent="0.25">
      <c r="A46" s="302" t="s">
        <v>278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</row>
    <row r="47" spans="1:14" ht="15" customHeight="1" x14ac:dyDescent="0.25">
      <c r="A47" s="303" t="s">
        <v>1</v>
      </c>
      <c r="B47" s="305" t="s">
        <v>2</v>
      </c>
      <c r="C47" s="307" t="s">
        <v>256</v>
      </c>
      <c r="D47" s="307" t="s">
        <v>257</v>
      </c>
      <c r="E47" s="80"/>
      <c r="F47" s="81" t="s">
        <v>215</v>
      </c>
      <c r="G47" s="80"/>
      <c r="H47" s="309" t="s">
        <v>207</v>
      </c>
      <c r="I47" s="309" t="s">
        <v>258</v>
      </c>
      <c r="J47" s="311" t="s">
        <v>209</v>
      </c>
      <c r="K47" s="312"/>
      <c r="L47" s="312"/>
      <c r="M47" s="313"/>
      <c r="N47" s="314" t="s">
        <v>216</v>
      </c>
    </row>
    <row r="48" spans="1:14" x14ac:dyDescent="0.25">
      <c r="A48" s="304"/>
      <c r="B48" s="306"/>
      <c r="C48" s="308"/>
      <c r="D48" s="308"/>
      <c r="E48" s="81">
        <v>2</v>
      </c>
      <c r="F48" s="81">
        <v>3</v>
      </c>
      <c r="G48" s="81">
        <v>4</v>
      </c>
      <c r="H48" s="310"/>
      <c r="I48" s="306"/>
      <c r="J48" s="82" t="s">
        <v>210</v>
      </c>
      <c r="K48" s="82" t="s">
        <v>211</v>
      </c>
      <c r="L48" s="82" t="s">
        <v>212</v>
      </c>
      <c r="M48" s="82" t="s">
        <v>213</v>
      </c>
      <c r="N48" s="306"/>
    </row>
    <row r="49" spans="1:14" x14ac:dyDescent="0.25">
      <c r="A49" s="115" t="s">
        <v>279</v>
      </c>
      <c r="B49" s="96" t="s">
        <v>280</v>
      </c>
      <c r="C49" s="116" t="s">
        <v>281</v>
      </c>
      <c r="D49" s="96">
        <v>36</v>
      </c>
      <c r="E49" s="97"/>
      <c r="F49" s="97"/>
      <c r="G49" s="97">
        <v>36</v>
      </c>
      <c r="H49" s="97"/>
      <c r="I49" s="97"/>
      <c r="J49" s="97"/>
      <c r="K49" s="97"/>
      <c r="L49" s="97"/>
      <c r="M49" s="97">
        <v>2</v>
      </c>
      <c r="N49" s="25"/>
    </row>
    <row r="50" spans="1:14" ht="15" customHeight="1" x14ac:dyDescent="0.25">
      <c r="A50" s="100" t="s">
        <v>282</v>
      </c>
      <c r="B50" s="96">
        <v>56</v>
      </c>
      <c r="C50" s="84" t="s">
        <v>218</v>
      </c>
      <c r="D50" s="96">
        <v>88</v>
      </c>
      <c r="E50" s="97"/>
      <c r="F50" s="97"/>
      <c r="G50" s="97">
        <v>88</v>
      </c>
      <c r="H50" s="97"/>
      <c r="I50" s="97"/>
      <c r="J50" s="97"/>
      <c r="K50" s="97">
        <v>8</v>
      </c>
      <c r="L50" s="97"/>
      <c r="M50" s="97"/>
      <c r="N50" s="87">
        <v>86</v>
      </c>
    </row>
    <row r="51" spans="1:14" x14ac:dyDescent="0.25">
      <c r="A51" s="100" t="s">
        <v>22</v>
      </c>
      <c r="B51" s="96">
        <v>9</v>
      </c>
      <c r="C51" s="84" t="s">
        <v>218</v>
      </c>
      <c r="D51" s="96">
        <v>72</v>
      </c>
      <c r="E51" s="97"/>
      <c r="F51" s="97"/>
      <c r="G51" s="97">
        <v>72</v>
      </c>
      <c r="H51" s="97"/>
      <c r="I51" s="97"/>
      <c r="J51" s="97"/>
      <c r="K51" s="97">
        <v>8</v>
      </c>
      <c r="L51" s="97"/>
      <c r="M51" s="97"/>
      <c r="N51" s="87"/>
    </row>
    <row r="52" spans="1:14" x14ac:dyDescent="0.25">
      <c r="A52" s="91" t="s">
        <v>283</v>
      </c>
      <c r="B52" s="92">
        <v>5</v>
      </c>
      <c r="C52" s="93" t="s">
        <v>218</v>
      </c>
      <c r="D52" s="93">
        <v>45</v>
      </c>
      <c r="E52" s="81"/>
      <c r="F52" s="81"/>
      <c r="G52" s="81">
        <v>45</v>
      </c>
      <c r="H52" s="94"/>
      <c r="I52" s="92"/>
      <c r="J52" s="82">
        <v>6</v>
      </c>
      <c r="K52" s="82"/>
      <c r="L52" s="82"/>
      <c r="M52" s="82"/>
      <c r="N52" s="87"/>
    </row>
    <row r="53" spans="1:14" x14ac:dyDescent="0.25">
      <c r="A53" s="298" t="s">
        <v>140</v>
      </c>
      <c r="B53" s="299"/>
      <c r="C53" s="88"/>
      <c r="D53" s="89">
        <f t="shared" ref="D53:N53" si="5">SUM(D49:D52)</f>
        <v>241</v>
      </c>
      <c r="E53" s="89">
        <f t="shared" si="5"/>
        <v>0</v>
      </c>
      <c r="F53" s="89">
        <f t="shared" si="5"/>
        <v>0</v>
      </c>
      <c r="G53" s="89">
        <f t="shared" si="5"/>
        <v>241</v>
      </c>
      <c r="H53" s="89">
        <f t="shared" si="5"/>
        <v>0</v>
      </c>
      <c r="I53" s="89">
        <f t="shared" si="5"/>
        <v>0</v>
      </c>
      <c r="J53" s="89">
        <f t="shared" si="5"/>
        <v>6</v>
      </c>
      <c r="K53" s="89">
        <f t="shared" si="5"/>
        <v>16</v>
      </c>
      <c r="L53" s="89">
        <f t="shared" si="5"/>
        <v>0</v>
      </c>
      <c r="M53" s="89">
        <f t="shared" si="5"/>
        <v>2</v>
      </c>
      <c r="N53" s="89">
        <f t="shared" si="5"/>
        <v>86</v>
      </c>
    </row>
    <row r="54" spans="1:14" x14ac:dyDescent="0.25">
      <c r="A54" s="112"/>
      <c r="B54" s="6"/>
      <c r="C54" s="7"/>
      <c r="D54" s="113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4" ht="18" x14ac:dyDescent="0.25">
      <c r="A55" s="302" t="s">
        <v>284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</row>
    <row r="56" spans="1:14" ht="15" customHeight="1" x14ac:dyDescent="0.25">
      <c r="A56" s="303" t="s">
        <v>1</v>
      </c>
      <c r="B56" s="305" t="s">
        <v>2</v>
      </c>
      <c r="C56" s="307" t="s">
        <v>256</v>
      </c>
      <c r="D56" s="307" t="s">
        <v>257</v>
      </c>
      <c r="E56" s="80"/>
      <c r="F56" s="81" t="s">
        <v>215</v>
      </c>
      <c r="G56" s="80"/>
      <c r="H56" s="309" t="s">
        <v>207</v>
      </c>
      <c r="I56" s="309" t="s">
        <v>258</v>
      </c>
      <c r="J56" s="311" t="s">
        <v>209</v>
      </c>
      <c r="K56" s="312"/>
      <c r="L56" s="312"/>
      <c r="M56" s="313"/>
      <c r="N56" s="314" t="s">
        <v>216</v>
      </c>
    </row>
    <row r="57" spans="1:14" ht="15" customHeight="1" x14ac:dyDescent="0.25">
      <c r="A57" s="304"/>
      <c r="B57" s="306"/>
      <c r="C57" s="308"/>
      <c r="D57" s="308"/>
      <c r="E57" s="81">
        <v>2</v>
      </c>
      <c r="F57" s="81">
        <v>3</v>
      </c>
      <c r="G57" s="81">
        <v>4</v>
      </c>
      <c r="H57" s="310"/>
      <c r="I57" s="306"/>
      <c r="J57" s="82" t="s">
        <v>210</v>
      </c>
      <c r="K57" s="82" t="s">
        <v>211</v>
      </c>
      <c r="L57" s="82" t="s">
        <v>212</v>
      </c>
      <c r="M57" s="82" t="s">
        <v>213</v>
      </c>
      <c r="N57" s="306"/>
    </row>
    <row r="58" spans="1:14" x14ac:dyDescent="0.25">
      <c r="A58" s="100" t="s">
        <v>24</v>
      </c>
      <c r="B58" s="96">
        <v>4</v>
      </c>
      <c r="C58" s="84" t="s">
        <v>218</v>
      </c>
      <c r="D58" s="96">
        <v>55</v>
      </c>
      <c r="E58" s="97">
        <v>15</v>
      </c>
      <c r="F58" s="97"/>
      <c r="G58" s="97">
        <v>40</v>
      </c>
      <c r="H58" s="97"/>
      <c r="I58" s="97"/>
      <c r="J58" s="97">
        <v>11</v>
      </c>
      <c r="K58" s="97"/>
      <c r="L58" s="97"/>
      <c r="M58" s="97"/>
      <c r="N58" s="87"/>
    </row>
    <row r="59" spans="1:14" x14ac:dyDescent="0.25">
      <c r="A59" s="118"/>
      <c r="B59" s="96"/>
      <c r="C59" s="116" t="s">
        <v>218</v>
      </c>
      <c r="D59" s="96"/>
      <c r="E59" s="97"/>
      <c r="F59" s="97"/>
      <c r="G59" s="97"/>
      <c r="H59" s="97"/>
      <c r="I59" s="97"/>
      <c r="J59" s="97"/>
      <c r="K59" s="97"/>
      <c r="L59" s="97"/>
      <c r="M59" s="97"/>
      <c r="N59" s="25"/>
    </row>
    <row r="60" spans="1:14" x14ac:dyDescent="0.25">
      <c r="A60" s="118"/>
      <c r="B60" s="101"/>
      <c r="C60" s="116" t="s">
        <v>218</v>
      </c>
      <c r="D60" s="85"/>
      <c r="E60" s="119"/>
      <c r="F60" s="86"/>
      <c r="G60" s="86"/>
      <c r="H60" s="86"/>
      <c r="I60" s="86"/>
      <c r="J60" s="86"/>
      <c r="K60" s="86"/>
      <c r="L60" s="86"/>
      <c r="M60" s="86"/>
      <c r="N60" s="25"/>
    </row>
    <row r="61" spans="1:14" x14ac:dyDescent="0.25">
      <c r="A61" s="118"/>
      <c r="B61" s="90"/>
      <c r="C61" s="116" t="s">
        <v>218</v>
      </c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25"/>
    </row>
    <row r="62" spans="1:14" x14ac:dyDescent="0.25">
      <c r="A62" s="298" t="s">
        <v>140</v>
      </c>
      <c r="B62" s="299"/>
      <c r="C62" s="88"/>
      <c r="D62" s="89">
        <f t="shared" ref="D62:N62" si="6">SUM(D58:D61)</f>
        <v>55</v>
      </c>
      <c r="E62" s="89">
        <f t="shared" si="6"/>
        <v>15</v>
      </c>
      <c r="F62" s="89">
        <f t="shared" si="6"/>
        <v>0</v>
      </c>
      <c r="G62" s="89">
        <f t="shared" si="6"/>
        <v>40</v>
      </c>
      <c r="H62" s="89">
        <f t="shared" si="6"/>
        <v>0</v>
      </c>
      <c r="I62" s="89">
        <f t="shared" si="6"/>
        <v>0</v>
      </c>
      <c r="J62" s="89">
        <f t="shared" si="6"/>
        <v>11</v>
      </c>
      <c r="K62" s="89">
        <f t="shared" si="6"/>
        <v>0</v>
      </c>
      <c r="L62" s="89">
        <f t="shared" si="6"/>
        <v>0</v>
      </c>
      <c r="M62" s="89">
        <f t="shared" si="6"/>
        <v>0</v>
      </c>
      <c r="N62" s="89">
        <f t="shared" si="6"/>
        <v>0</v>
      </c>
    </row>
    <row r="63" spans="1:14" ht="15" customHeight="1" x14ac:dyDescent="0.25">
      <c r="A63" s="298" t="s">
        <v>285</v>
      </c>
      <c r="B63" s="299"/>
      <c r="C63" s="88"/>
      <c r="D63" s="89">
        <f t="shared" ref="D63:N63" si="7">SUM(D62,D53,D44)</f>
        <v>1020</v>
      </c>
      <c r="E63" s="89">
        <f t="shared" si="7"/>
        <v>65</v>
      </c>
      <c r="F63" s="89">
        <f t="shared" si="7"/>
        <v>0</v>
      </c>
      <c r="G63" s="89">
        <f t="shared" si="7"/>
        <v>975</v>
      </c>
      <c r="H63" s="89">
        <f t="shared" si="7"/>
        <v>80</v>
      </c>
      <c r="I63" s="89">
        <f t="shared" si="7"/>
        <v>0</v>
      </c>
      <c r="J63" s="89">
        <f t="shared" si="7"/>
        <v>26</v>
      </c>
      <c r="K63" s="89">
        <f t="shared" si="7"/>
        <v>93</v>
      </c>
      <c r="L63" s="89">
        <f t="shared" si="7"/>
        <v>12</v>
      </c>
      <c r="M63" s="89">
        <f t="shared" si="7"/>
        <v>6</v>
      </c>
      <c r="N63" s="89">
        <f t="shared" si="7"/>
        <v>596</v>
      </c>
    </row>
    <row r="64" spans="1:14" x14ac:dyDescent="0.25">
      <c r="A64" s="120"/>
    </row>
    <row r="65" spans="1:14" x14ac:dyDescent="0.25">
      <c r="A65" s="120"/>
    </row>
    <row r="66" spans="1:14" ht="18" x14ac:dyDescent="0.25">
      <c r="A66" s="302" t="s">
        <v>286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</row>
    <row r="67" spans="1:14" ht="15" customHeight="1" x14ac:dyDescent="0.25">
      <c r="A67" s="303" t="s">
        <v>1</v>
      </c>
      <c r="B67" s="305" t="s">
        <v>2</v>
      </c>
      <c r="C67" s="307" t="s">
        <v>256</v>
      </c>
      <c r="D67" s="307" t="s">
        <v>257</v>
      </c>
      <c r="E67" s="80"/>
      <c r="F67" s="81" t="s">
        <v>215</v>
      </c>
      <c r="G67" s="80"/>
      <c r="H67" s="309" t="s">
        <v>207</v>
      </c>
      <c r="I67" s="309" t="s">
        <v>258</v>
      </c>
      <c r="J67" s="311" t="s">
        <v>209</v>
      </c>
      <c r="K67" s="312"/>
      <c r="L67" s="312"/>
      <c r="M67" s="313"/>
      <c r="N67" s="314" t="s">
        <v>216</v>
      </c>
    </row>
    <row r="68" spans="1:14" x14ac:dyDescent="0.25">
      <c r="A68" s="304"/>
      <c r="B68" s="306"/>
      <c r="C68" s="308"/>
      <c r="D68" s="308"/>
      <c r="E68" s="81">
        <v>2</v>
      </c>
      <c r="F68" s="81">
        <v>3</v>
      </c>
      <c r="G68" s="81">
        <v>4</v>
      </c>
      <c r="H68" s="310"/>
      <c r="I68" s="306"/>
      <c r="J68" s="82" t="s">
        <v>210</v>
      </c>
      <c r="K68" s="82" t="s">
        <v>211</v>
      </c>
      <c r="L68" s="82" t="s">
        <v>212</v>
      </c>
      <c r="M68" s="82" t="s">
        <v>213</v>
      </c>
      <c r="N68" s="306"/>
    </row>
    <row r="69" spans="1:14" x14ac:dyDescent="0.25">
      <c r="A69" s="121"/>
      <c r="B69" s="122"/>
      <c r="C69" s="116" t="s">
        <v>218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121"/>
      <c r="B70" s="122"/>
      <c r="C70" s="116" t="s">
        <v>218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x14ac:dyDescent="0.25">
      <c r="A71" s="298" t="s">
        <v>140</v>
      </c>
      <c r="B71" s="299"/>
      <c r="C71" s="88"/>
      <c r="D71" s="89">
        <f>SUM(D69:D70)</f>
        <v>0</v>
      </c>
      <c r="E71" s="89">
        <f t="shared" ref="E71:N71" si="8">SUM(E69:E70)</f>
        <v>0</v>
      </c>
      <c r="F71" s="89">
        <f t="shared" si="8"/>
        <v>0</v>
      </c>
      <c r="G71" s="89">
        <f t="shared" si="8"/>
        <v>0</v>
      </c>
      <c r="H71" s="89">
        <f t="shared" si="8"/>
        <v>0</v>
      </c>
      <c r="I71" s="89">
        <f t="shared" si="8"/>
        <v>0</v>
      </c>
      <c r="J71" s="89">
        <f t="shared" si="8"/>
        <v>0</v>
      </c>
      <c r="K71" s="89">
        <f t="shared" si="8"/>
        <v>0</v>
      </c>
      <c r="L71" s="89">
        <f t="shared" si="8"/>
        <v>0</v>
      </c>
      <c r="M71" s="89">
        <f t="shared" si="8"/>
        <v>0</v>
      </c>
      <c r="N71" s="89">
        <f t="shared" si="8"/>
        <v>0</v>
      </c>
    </row>
    <row r="72" spans="1:14" ht="15" customHeight="1" x14ac:dyDescent="0.25">
      <c r="A72" s="112"/>
      <c r="B72" s="6"/>
      <c r="C72" s="7"/>
      <c r="D72" s="113"/>
      <c r="E72" s="114"/>
      <c r="F72" s="114"/>
      <c r="G72" s="114"/>
      <c r="H72" s="114"/>
      <c r="I72" s="114"/>
      <c r="J72" s="114"/>
      <c r="K72" s="114"/>
      <c r="L72" s="114"/>
      <c r="M72" s="114"/>
    </row>
    <row r="73" spans="1:14" ht="18" x14ac:dyDescent="0.25">
      <c r="A73" s="302" t="s">
        <v>287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</row>
    <row r="74" spans="1:14" ht="15" customHeight="1" x14ac:dyDescent="0.25">
      <c r="A74" s="303" t="s">
        <v>1</v>
      </c>
      <c r="B74" s="305" t="s">
        <v>2</v>
      </c>
      <c r="C74" s="307" t="s">
        <v>256</v>
      </c>
      <c r="D74" s="307" t="s">
        <v>257</v>
      </c>
      <c r="E74" s="80"/>
      <c r="F74" s="81" t="s">
        <v>215</v>
      </c>
      <c r="G74" s="80"/>
      <c r="H74" s="309" t="s">
        <v>207</v>
      </c>
      <c r="I74" s="309" t="s">
        <v>258</v>
      </c>
      <c r="J74" s="311" t="s">
        <v>209</v>
      </c>
      <c r="K74" s="312"/>
      <c r="L74" s="312"/>
      <c r="M74" s="313"/>
      <c r="N74" s="314" t="s">
        <v>216</v>
      </c>
    </row>
    <row r="75" spans="1:14" x14ac:dyDescent="0.25">
      <c r="A75" s="304"/>
      <c r="B75" s="306"/>
      <c r="C75" s="308"/>
      <c r="D75" s="308"/>
      <c r="E75" s="81">
        <v>2</v>
      </c>
      <c r="F75" s="81">
        <v>3</v>
      </c>
      <c r="G75" s="81">
        <v>4</v>
      </c>
      <c r="H75" s="310"/>
      <c r="I75" s="306"/>
      <c r="J75" s="82" t="s">
        <v>210</v>
      </c>
      <c r="K75" s="82" t="s">
        <v>211</v>
      </c>
      <c r="L75" s="82" t="s">
        <v>212</v>
      </c>
      <c r="M75" s="82" t="s">
        <v>213</v>
      </c>
      <c r="N75" s="306"/>
    </row>
    <row r="76" spans="1:14" x14ac:dyDescent="0.25">
      <c r="A76" s="121"/>
      <c r="B76" s="96"/>
      <c r="C76" s="116" t="s">
        <v>218</v>
      </c>
      <c r="D76" s="96"/>
      <c r="E76" s="97"/>
      <c r="F76" s="97"/>
      <c r="G76" s="97"/>
      <c r="H76" s="97"/>
      <c r="I76" s="97"/>
      <c r="J76" s="97"/>
      <c r="K76" s="97"/>
      <c r="L76" s="97"/>
      <c r="M76" s="97"/>
      <c r="N76" s="25"/>
    </row>
    <row r="77" spans="1:14" x14ac:dyDescent="0.25">
      <c r="A77" s="121"/>
      <c r="B77" s="116"/>
      <c r="C77" s="116" t="s">
        <v>218</v>
      </c>
      <c r="D77" s="96"/>
      <c r="E77" s="97"/>
      <c r="F77" s="97"/>
      <c r="G77" s="97"/>
      <c r="H77" s="97"/>
      <c r="I77" s="97"/>
      <c r="J77" s="97"/>
      <c r="K77" s="97"/>
      <c r="L77" s="97"/>
      <c r="M77" s="97"/>
      <c r="N77" s="25"/>
    </row>
    <row r="78" spans="1:14" x14ac:dyDescent="0.25">
      <c r="A78" s="118"/>
      <c r="B78" s="96"/>
      <c r="C78" s="116" t="s">
        <v>218</v>
      </c>
      <c r="D78" s="96"/>
      <c r="E78" s="97"/>
      <c r="F78" s="97"/>
      <c r="G78" s="97"/>
      <c r="H78" s="97"/>
      <c r="I78" s="97"/>
      <c r="J78" s="97"/>
      <c r="K78" s="97"/>
      <c r="L78" s="97"/>
      <c r="M78" s="123"/>
      <c r="N78" s="25"/>
    </row>
    <row r="79" spans="1:14" x14ac:dyDescent="0.25">
      <c r="A79" s="298" t="s">
        <v>140</v>
      </c>
      <c r="B79" s="299"/>
      <c r="C79" s="88"/>
      <c r="D79" s="89">
        <f>SUM(D76:D78)</f>
        <v>0</v>
      </c>
      <c r="E79" s="89">
        <f t="shared" ref="E79:N79" si="9">SUM(E76:E78)</f>
        <v>0</v>
      </c>
      <c r="F79" s="89">
        <f t="shared" si="9"/>
        <v>0</v>
      </c>
      <c r="G79" s="89">
        <f t="shared" si="9"/>
        <v>0</v>
      </c>
      <c r="H79" s="89">
        <f t="shared" si="9"/>
        <v>0</v>
      </c>
      <c r="I79" s="89">
        <f t="shared" si="9"/>
        <v>0</v>
      </c>
      <c r="J79" s="89">
        <f t="shared" si="9"/>
        <v>0</v>
      </c>
      <c r="K79" s="89">
        <f t="shared" si="9"/>
        <v>0</v>
      </c>
      <c r="L79" s="89">
        <f t="shared" si="9"/>
        <v>0</v>
      </c>
      <c r="M79" s="89">
        <f t="shared" si="9"/>
        <v>0</v>
      </c>
      <c r="N79" s="89">
        <f t="shared" si="9"/>
        <v>0</v>
      </c>
    </row>
    <row r="80" spans="1:14" x14ac:dyDescent="0.25">
      <c r="A80" s="112"/>
      <c r="B80" s="6"/>
      <c r="C80" s="7"/>
      <c r="D80" s="113"/>
      <c r="E80" s="114"/>
      <c r="F80" s="114"/>
      <c r="G80" s="114"/>
      <c r="H80" s="114"/>
      <c r="I80" s="114"/>
      <c r="J80" s="114"/>
      <c r="K80" s="114"/>
      <c r="L80" s="114"/>
      <c r="M80" s="114"/>
    </row>
    <row r="81" spans="1:14" ht="18" x14ac:dyDescent="0.25">
      <c r="A81" s="302" t="s">
        <v>288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</row>
    <row r="82" spans="1:14" ht="15" customHeight="1" x14ac:dyDescent="0.25">
      <c r="A82" s="303" t="s">
        <v>1</v>
      </c>
      <c r="B82" s="305" t="s">
        <v>2</v>
      </c>
      <c r="C82" s="307" t="s">
        <v>256</v>
      </c>
      <c r="D82" s="307" t="s">
        <v>257</v>
      </c>
      <c r="E82" s="80"/>
      <c r="F82" s="81" t="s">
        <v>215</v>
      </c>
      <c r="G82" s="80"/>
      <c r="H82" s="309" t="s">
        <v>207</v>
      </c>
      <c r="I82" s="309" t="s">
        <v>258</v>
      </c>
      <c r="J82" s="311" t="s">
        <v>209</v>
      </c>
      <c r="K82" s="312"/>
      <c r="L82" s="312"/>
      <c r="M82" s="313"/>
      <c r="N82" s="314" t="s">
        <v>216</v>
      </c>
    </row>
    <row r="83" spans="1:14" x14ac:dyDescent="0.25">
      <c r="A83" s="304"/>
      <c r="B83" s="306"/>
      <c r="C83" s="308"/>
      <c r="D83" s="308"/>
      <c r="E83" s="81">
        <v>2</v>
      </c>
      <c r="F83" s="81">
        <v>3</v>
      </c>
      <c r="G83" s="81">
        <v>4</v>
      </c>
      <c r="H83" s="310"/>
      <c r="I83" s="306"/>
      <c r="J83" s="82" t="s">
        <v>210</v>
      </c>
      <c r="K83" s="82" t="s">
        <v>211</v>
      </c>
      <c r="L83" s="82" t="s">
        <v>212</v>
      </c>
      <c r="M83" s="82" t="s">
        <v>213</v>
      </c>
      <c r="N83" s="306"/>
    </row>
    <row r="84" spans="1:14" x14ac:dyDescent="0.25">
      <c r="A84" s="121" t="s">
        <v>19</v>
      </c>
      <c r="B84" s="95">
        <v>38</v>
      </c>
      <c r="C84" s="116" t="s">
        <v>218</v>
      </c>
      <c r="D84" s="96">
        <v>140</v>
      </c>
      <c r="E84" s="97">
        <v>32</v>
      </c>
      <c r="F84" s="97"/>
      <c r="G84" s="97">
        <v>108</v>
      </c>
      <c r="H84" s="97"/>
      <c r="I84" s="97"/>
      <c r="J84" s="97">
        <v>35</v>
      </c>
      <c r="K84" s="97"/>
      <c r="L84" s="97"/>
      <c r="M84" s="97"/>
      <c r="N84" s="25"/>
    </row>
    <row r="85" spans="1:14" x14ac:dyDescent="0.25">
      <c r="A85" s="108"/>
      <c r="B85" s="96"/>
      <c r="C85" s="116" t="s">
        <v>218</v>
      </c>
      <c r="D85" s="96"/>
      <c r="E85" s="97"/>
      <c r="F85" s="97"/>
      <c r="G85" s="97"/>
      <c r="H85" s="97"/>
      <c r="I85" s="97"/>
      <c r="J85" s="97"/>
      <c r="K85" s="97"/>
      <c r="L85" s="97"/>
      <c r="M85" s="97"/>
      <c r="N85" s="25"/>
    </row>
    <row r="86" spans="1:14" x14ac:dyDescent="0.25">
      <c r="A86" s="118"/>
      <c r="B86" s="96"/>
      <c r="C86" s="116" t="s">
        <v>218</v>
      </c>
      <c r="D86" s="96"/>
      <c r="E86" s="97"/>
      <c r="F86" s="97"/>
      <c r="G86" s="97"/>
      <c r="H86" s="97"/>
      <c r="I86" s="97"/>
      <c r="J86" s="97"/>
      <c r="K86" s="97"/>
      <c r="L86" s="97"/>
      <c r="M86" s="97"/>
      <c r="N86" s="25"/>
    </row>
    <row r="87" spans="1:14" x14ac:dyDescent="0.25">
      <c r="A87" s="118"/>
      <c r="B87" s="101"/>
      <c r="C87" s="116" t="s">
        <v>218</v>
      </c>
      <c r="D87" s="85"/>
      <c r="E87" s="86"/>
      <c r="F87" s="86"/>
      <c r="G87" s="86"/>
      <c r="H87" s="86"/>
      <c r="I87" s="86"/>
      <c r="J87" s="86"/>
      <c r="K87" s="86"/>
      <c r="L87" s="86"/>
      <c r="M87" s="86"/>
      <c r="N87" s="25"/>
    </row>
    <row r="88" spans="1:14" x14ac:dyDescent="0.25">
      <c r="A88" s="118"/>
      <c r="B88" s="90"/>
      <c r="C88" s="116" t="s">
        <v>218</v>
      </c>
      <c r="D88" s="85"/>
      <c r="E88" s="86"/>
      <c r="F88" s="86"/>
      <c r="G88" s="86"/>
      <c r="H88" s="86"/>
      <c r="I88" s="86"/>
      <c r="J88" s="86"/>
      <c r="K88" s="86"/>
      <c r="L88" s="86"/>
      <c r="M88" s="86"/>
      <c r="N88" s="25"/>
    </row>
    <row r="89" spans="1:14" x14ac:dyDescent="0.25">
      <c r="A89" s="298" t="s">
        <v>140</v>
      </c>
      <c r="B89" s="299"/>
      <c r="C89" s="88"/>
      <c r="D89" s="89">
        <f>SUM(D84:D88)</f>
        <v>140</v>
      </c>
      <c r="E89" s="89">
        <f t="shared" ref="E89:N89" si="10">SUM(E84:E88)</f>
        <v>32</v>
      </c>
      <c r="F89" s="89">
        <f t="shared" si="10"/>
        <v>0</v>
      </c>
      <c r="G89" s="89">
        <f t="shared" si="10"/>
        <v>108</v>
      </c>
      <c r="H89" s="89">
        <f t="shared" si="10"/>
        <v>0</v>
      </c>
      <c r="I89" s="89">
        <f t="shared" si="10"/>
        <v>0</v>
      </c>
      <c r="J89" s="89">
        <f t="shared" si="10"/>
        <v>35</v>
      </c>
      <c r="K89" s="89">
        <f t="shared" si="10"/>
        <v>0</v>
      </c>
      <c r="L89" s="89">
        <f t="shared" si="10"/>
        <v>0</v>
      </c>
      <c r="M89" s="89">
        <f t="shared" si="10"/>
        <v>0</v>
      </c>
      <c r="N89" s="89">
        <f t="shared" si="10"/>
        <v>0</v>
      </c>
    </row>
    <row r="90" spans="1:14" x14ac:dyDescent="0.25">
      <c r="A90" s="298" t="s">
        <v>289</v>
      </c>
      <c r="B90" s="299"/>
      <c r="C90" s="88"/>
      <c r="D90" s="89">
        <f>SUM(D89,D79,D71)</f>
        <v>140</v>
      </c>
      <c r="E90" s="89">
        <f t="shared" ref="E90:N90" si="11">SUM(E89,E79,E71)</f>
        <v>32</v>
      </c>
      <c r="F90" s="89">
        <f t="shared" si="11"/>
        <v>0</v>
      </c>
      <c r="G90" s="89">
        <f t="shared" si="11"/>
        <v>108</v>
      </c>
      <c r="H90" s="89">
        <f t="shared" si="11"/>
        <v>0</v>
      </c>
      <c r="I90" s="89">
        <f t="shared" si="11"/>
        <v>0</v>
      </c>
      <c r="J90" s="89">
        <f t="shared" si="11"/>
        <v>35</v>
      </c>
      <c r="K90" s="89">
        <f t="shared" si="11"/>
        <v>0</v>
      </c>
      <c r="L90" s="89">
        <f t="shared" si="11"/>
        <v>0</v>
      </c>
      <c r="M90" s="89">
        <f t="shared" si="11"/>
        <v>0</v>
      </c>
      <c r="N90" s="89">
        <f t="shared" si="11"/>
        <v>0</v>
      </c>
    </row>
    <row r="91" spans="1:14" x14ac:dyDescent="0.25">
      <c r="A91" s="120"/>
    </row>
    <row r="92" spans="1:14" ht="18" x14ac:dyDescent="0.25">
      <c r="A92" s="302" t="s">
        <v>290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</row>
    <row r="93" spans="1:14" ht="15" customHeight="1" x14ac:dyDescent="0.25">
      <c r="A93" s="303" t="s">
        <v>1</v>
      </c>
      <c r="B93" s="305" t="s">
        <v>2</v>
      </c>
      <c r="C93" s="307" t="s">
        <v>256</v>
      </c>
      <c r="D93" s="307" t="s">
        <v>257</v>
      </c>
      <c r="E93" s="80"/>
      <c r="F93" s="81" t="s">
        <v>215</v>
      </c>
      <c r="G93" s="80"/>
      <c r="H93" s="309" t="s">
        <v>207</v>
      </c>
      <c r="I93" s="309" t="s">
        <v>258</v>
      </c>
      <c r="J93" s="311" t="s">
        <v>209</v>
      </c>
      <c r="K93" s="312"/>
      <c r="L93" s="312"/>
      <c r="M93" s="313"/>
      <c r="N93" s="314" t="s">
        <v>216</v>
      </c>
    </row>
    <row r="94" spans="1:14" x14ac:dyDescent="0.25">
      <c r="A94" s="304"/>
      <c r="B94" s="306"/>
      <c r="C94" s="308"/>
      <c r="D94" s="308"/>
      <c r="E94" s="81">
        <v>2</v>
      </c>
      <c r="F94" s="81">
        <v>3</v>
      </c>
      <c r="G94" s="81">
        <v>4</v>
      </c>
      <c r="H94" s="310"/>
      <c r="I94" s="306"/>
      <c r="J94" s="82" t="s">
        <v>210</v>
      </c>
      <c r="K94" s="82" t="s">
        <v>211</v>
      </c>
      <c r="L94" s="82" t="s">
        <v>212</v>
      </c>
      <c r="M94" s="82" t="s">
        <v>213</v>
      </c>
      <c r="N94" s="306"/>
    </row>
    <row r="95" spans="1:14" x14ac:dyDescent="0.25">
      <c r="A95" s="121"/>
      <c r="B95" s="124"/>
      <c r="C95" s="116" t="s">
        <v>218</v>
      </c>
      <c r="D95" s="85"/>
      <c r="E95" s="86"/>
      <c r="F95" s="86"/>
      <c r="G95" s="86"/>
      <c r="H95" s="86"/>
      <c r="I95" s="86"/>
      <c r="J95" s="86"/>
      <c r="K95" s="86"/>
      <c r="L95" s="86"/>
      <c r="M95" s="86"/>
      <c r="N95" s="25"/>
    </row>
    <row r="96" spans="1:14" x14ac:dyDescent="0.25">
      <c r="A96" s="121"/>
      <c r="B96" s="125"/>
      <c r="C96" s="116" t="s">
        <v>218</v>
      </c>
      <c r="D96" s="85"/>
      <c r="E96" s="86"/>
      <c r="F96" s="86"/>
      <c r="G96" s="86"/>
      <c r="H96" s="86"/>
      <c r="I96" s="86"/>
      <c r="J96" s="86"/>
      <c r="K96" s="86"/>
      <c r="L96" s="86"/>
      <c r="M96" s="86"/>
      <c r="N96" s="25"/>
    </row>
    <row r="97" spans="1:14" x14ac:dyDescent="0.25">
      <c r="A97" s="121"/>
      <c r="B97" s="122"/>
      <c r="C97" s="116" t="s">
        <v>218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1:14" x14ac:dyDescent="0.25">
      <c r="A98" s="121"/>
      <c r="B98" s="122"/>
      <c r="C98" s="116" t="s">
        <v>218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x14ac:dyDescent="0.25">
      <c r="A99" s="298" t="s">
        <v>140</v>
      </c>
      <c r="B99" s="299"/>
      <c r="C99" s="88"/>
      <c r="D99" s="89">
        <f>SUM(D95:D98)</f>
        <v>0</v>
      </c>
      <c r="E99" s="89">
        <f t="shared" ref="E99:N99" si="12">SUM(E95:E98)</f>
        <v>0</v>
      </c>
      <c r="F99" s="89">
        <f t="shared" si="12"/>
        <v>0</v>
      </c>
      <c r="G99" s="89">
        <f t="shared" si="12"/>
        <v>0</v>
      </c>
      <c r="H99" s="89">
        <f t="shared" si="12"/>
        <v>0</v>
      </c>
      <c r="I99" s="89">
        <f t="shared" si="12"/>
        <v>0</v>
      </c>
      <c r="J99" s="89">
        <f t="shared" si="12"/>
        <v>0</v>
      </c>
      <c r="K99" s="89">
        <f t="shared" si="12"/>
        <v>0</v>
      </c>
      <c r="L99" s="89">
        <f t="shared" si="12"/>
        <v>0</v>
      </c>
      <c r="M99" s="89">
        <f t="shared" si="12"/>
        <v>0</v>
      </c>
      <c r="N99" s="89">
        <f t="shared" si="12"/>
        <v>0</v>
      </c>
    </row>
    <row r="100" spans="1:14" x14ac:dyDescent="0.25">
      <c r="A100" s="112"/>
      <c r="B100" s="6"/>
      <c r="C100" s="7"/>
      <c r="D100" s="113"/>
      <c r="E100" s="114"/>
      <c r="F100" s="114"/>
      <c r="G100" s="114"/>
      <c r="H100" s="114"/>
      <c r="I100" s="114"/>
      <c r="J100" s="114"/>
      <c r="K100" s="114"/>
      <c r="L100" s="114"/>
      <c r="M100" s="114"/>
    </row>
    <row r="101" spans="1:14" ht="18" x14ac:dyDescent="0.25">
      <c r="A101" s="302" t="s">
        <v>291</v>
      </c>
      <c r="B101" s="30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</row>
    <row r="102" spans="1:14" ht="15" customHeight="1" x14ac:dyDescent="0.25">
      <c r="A102" s="303" t="s">
        <v>1</v>
      </c>
      <c r="B102" s="305" t="s">
        <v>2</v>
      </c>
      <c r="C102" s="307" t="s">
        <v>256</v>
      </c>
      <c r="D102" s="307" t="s">
        <v>257</v>
      </c>
      <c r="E102" s="80"/>
      <c r="F102" s="81" t="s">
        <v>215</v>
      </c>
      <c r="G102" s="80"/>
      <c r="H102" s="309" t="s">
        <v>207</v>
      </c>
      <c r="I102" s="309" t="s">
        <v>258</v>
      </c>
      <c r="J102" s="311" t="s">
        <v>209</v>
      </c>
      <c r="K102" s="312"/>
      <c r="L102" s="312"/>
      <c r="M102" s="313"/>
      <c r="N102" s="314" t="s">
        <v>216</v>
      </c>
    </row>
    <row r="103" spans="1:14" x14ac:dyDescent="0.25">
      <c r="A103" s="304"/>
      <c r="B103" s="306"/>
      <c r="C103" s="308"/>
      <c r="D103" s="308"/>
      <c r="E103" s="81">
        <v>2</v>
      </c>
      <c r="F103" s="81">
        <v>3</v>
      </c>
      <c r="G103" s="81">
        <v>4</v>
      </c>
      <c r="H103" s="310"/>
      <c r="I103" s="306"/>
      <c r="J103" s="82" t="s">
        <v>210</v>
      </c>
      <c r="K103" s="82" t="s">
        <v>211</v>
      </c>
      <c r="L103" s="82" t="s">
        <v>212</v>
      </c>
      <c r="M103" s="82" t="s">
        <v>213</v>
      </c>
      <c r="N103" s="306"/>
    </row>
    <row r="104" spans="1:14" x14ac:dyDescent="0.25">
      <c r="A104" s="126" t="s">
        <v>292</v>
      </c>
      <c r="B104" s="127" t="s">
        <v>293</v>
      </c>
      <c r="C104" s="128" t="s">
        <v>218</v>
      </c>
      <c r="D104" s="128">
        <v>29</v>
      </c>
      <c r="E104" s="81"/>
      <c r="F104" s="81"/>
      <c r="G104" s="81">
        <v>29</v>
      </c>
      <c r="H104" s="94"/>
      <c r="I104" s="127"/>
      <c r="J104" s="86"/>
      <c r="K104" s="86">
        <v>6</v>
      </c>
      <c r="L104" s="86"/>
      <c r="M104" s="86"/>
      <c r="N104" s="86">
        <v>29</v>
      </c>
    </row>
    <row r="105" spans="1:14" x14ac:dyDescent="0.25">
      <c r="A105" s="83" t="s">
        <v>259</v>
      </c>
      <c r="B105" s="101" t="s">
        <v>294</v>
      </c>
      <c r="C105" s="84" t="s">
        <v>218</v>
      </c>
      <c r="D105" s="87">
        <v>36</v>
      </c>
      <c r="E105" s="87"/>
      <c r="F105" s="87"/>
      <c r="G105" s="87">
        <v>36</v>
      </c>
      <c r="H105" s="87"/>
      <c r="I105" s="87"/>
      <c r="J105" s="87">
        <v>7</v>
      </c>
      <c r="K105" s="87"/>
      <c r="L105" s="87"/>
      <c r="M105" s="87"/>
      <c r="N105" s="87">
        <v>36</v>
      </c>
    </row>
    <row r="106" spans="1:14" x14ac:dyDescent="0.25">
      <c r="A106" s="298" t="s">
        <v>140</v>
      </c>
      <c r="B106" s="299"/>
      <c r="C106" s="88"/>
      <c r="D106" s="89">
        <f t="shared" ref="D106:N106" si="13">SUM(D104:D105)</f>
        <v>65</v>
      </c>
      <c r="E106" s="89">
        <f t="shared" si="13"/>
        <v>0</v>
      </c>
      <c r="F106" s="89">
        <f t="shared" si="13"/>
        <v>0</v>
      </c>
      <c r="G106" s="89">
        <f t="shared" si="13"/>
        <v>65</v>
      </c>
      <c r="H106" s="89">
        <f t="shared" si="13"/>
        <v>0</v>
      </c>
      <c r="I106" s="89">
        <f t="shared" si="13"/>
        <v>0</v>
      </c>
      <c r="J106" s="89">
        <f t="shared" si="13"/>
        <v>7</v>
      </c>
      <c r="K106" s="89">
        <f t="shared" si="13"/>
        <v>6</v>
      </c>
      <c r="L106" s="89">
        <f t="shared" si="13"/>
        <v>0</v>
      </c>
      <c r="M106" s="89">
        <f t="shared" si="13"/>
        <v>0</v>
      </c>
      <c r="N106" s="89">
        <f t="shared" si="13"/>
        <v>65</v>
      </c>
    </row>
    <row r="107" spans="1:14" x14ac:dyDescent="0.25">
      <c r="A107" s="112"/>
      <c r="B107" s="6"/>
      <c r="C107" s="7"/>
      <c r="D107" s="113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4" ht="18" x14ac:dyDescent="0.25">
      <c r="A108" s="302" t="s">
        <v>295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</row>
    <row r="109" spans="1:14" ht="15" customHeight="1" x14ac:dyDescent="0.25">
      <c r="A109" s="303" t="s">
        <v>1</v>
      </c>
      <c r="B109" s="305" t="s">
        <v>2</v>
      </c>
      <c r="C109" s="307" t="s">
        <v>256</v>
      </c>
      <c r="D109" s="307" t="s">
        <v>257</v>
      </c>
      <c r="E109" s="80"/>
      <c r="F109" s="81" t="s">
        <v>215</v>
      </c>
      <c r="G109" s="80"/>
      <c r="H109" s="309" t="s">
        <v>207</v>
      </c>
      <c r="I109" s="309" t="s">
        <v>258</v>
      </c>
      <c r="J109" s="311" t="s">
        <v>209</v>
      </c>
      <c r="K109" s="312"/>
      <c r="L109" s="312"/>
      <c r="M109" s="313"/>
      <c r="N109" s="314" t="s">
        <v>216</v>
      </c>
    </row>
    <row r="110" spans="1:14" x14ac:dyDescent="0.25">
      <c r="A110" s="304"/>
      <c r="B110" s="306"/>
      <c r="C110" s="308"/>
      <c r="D110" s="308"/>
      <c r="E110" s="81">
        <v>2</v>
      </c>
      <c r="F110" s="81">
        <v>3</v>
      </c>
      <c r="G110" s="81">
        <v>4</v>
      </c>
      <c r="H110" s="310"/>
      <c r="I110" s="306"/>
      <c r="J110" s="82" t="s">
        <v>210</v>
      </c>
      <c r="K110" s="82" t="s">
        <v>211</v>
      </c>
      <c r="L110" s="82" t="s">
        <v>212</v>
      </c>
      <c r="M110" s="82" t="s">
        <v>213</v>
      </c>
      <c r="N110" s="306"/>
    </row>
    <row r="111" spans="1:14" x14ac:dyDescent="0.25">
      <c r="A111" s="121"/>
      <c r="B111" s="95"/>
      <c r="C111" s="116" t="s">
        <v>218</v>
      </c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25"/>
    </row>
    <row r="112" spans="1:14" x14ac:dyDescent="0.25">
      <c r="A112" s="108"/>
      <c r="B112" s="96"/>
      <c r="C112" s="116" t="s">
        <v>218</v>
      </c>
      <c r="D112" s="96"/>
      <c r="E112" s="97"/>
      <c r="F112" s="97"/>
      <c r="G112" s="97"/>
      <c r="H112" s="97"/>
      <c r="I112" s="97"/>
      <c r="J112" s="97"/>
      <c r="K112" s="97"/>
      <c r="L112" s="97"/>
      <c r="M112" s="97"/>
      <c r="N112" s="25"/>
    </row>
    <row r="113" spans="1:14" x14ac:dyDescent="0.25">
      <c r="A113" s="118"/>
      <c r="B113" s="96"/>
      <c r="C113" s="116" t="s">
        <v>218</v>
      </c>
      <c r="D113" s="96"/>
      <c r="E113" s="97"/>
      <c r="F113" s="97"/>
      <c r="G113" s="97"/>
      <c r="H113" s="97"/>
      <c r="I113" s="97"/>
      <c r="J113" s="97"/>
      <c r="K113" s="97"/>
      <c r="L113" s="97"/>
      <c r="M113" s="97"/>
      <c r="N113" s="25"/>
    </row>
    <row r="114" spans="1:14" x14ac:dyDescent="0.25">
      <c r="A114" s="118"/>
      <c r="B114" s="101"/>
      <c r="C114" s="116" t="s">
        <v>218</v>
      </c>
      <c r="D114" s="85"/>
      <c r="E114" s="86"/>
      <c r="F114" s="86"/>
      <c r="G114" s="86"/>
      <c r="H114" s="86"/>
      <c r="I114" s="86"/>
      <c r="J114" s="86"/>
      <c r="K114" s="86"/>
      <c r="L114" s="86"/>
      <c r="M114" s="86"/>
      <c r="N114" s="25"/>
    </row>
    <row r="115" spans="1:14" x14ac:dyDescent="0.25">
      <c r="A115" s="118"/>
      <c r="B115" s="90"/>
      <c r="C115" s="116" t="s">
        <v>218</v>
      </c>
      <c r="D115" s="85"/>
      <c r="E115" s="86"/>
      <c r="F115" s="86"/>
      <c r="G115" s="86"/>
      <c r="H115" s="86"/>
      <c r="I115" s="86"/>
      <c r="J115" s="86"/>
      <c r="K115" s="86"/>
      <c r="L115" s="86"/>
      <c r="M115" s="86"/>
      <c r="N115" s="25"/>
    </row>
    <row r="116" spans="1:14" x14ac:dyDescent="0.25">
      <c r="A116" s="298" t="s">
        <v>140</v>
      </c>
      <c r="B116" s="299"/>
      <c r="C116" s="88"/>
      <c r="D116" s="89">
        <f>SUM(D111:D115)</f>
        <v>0</v>
      </c>
      <c r="E116" s="89">
        <f t="shared" ref="E116:N116" si="14">SUM(E111:E115)</f>
        <v>0</v>
      </c>
      <c r="F116" s="89">
        <f t="shared" si="14"/>
        <v>0</v>
      </c>
      <c r="G116" s="89">
        <f t="shared" si="14"/>
        <v>0</v>
      </c>
      <c r="H116" s="89">
        <f t="shared" si="14"/>
        <v>0</v>
      </c>
      <c r="I116" s="89">
        <f t="shared" si="14"/>
        <v>0</v>
      </c>
      <c r="J116" s="89">
        <f t="shared" si="14"/>
        <v>0</v>
      </c>
      <c r="K116" s="89">
        <f t="shared" si="14"/>
        <v>0</v>
      </c>
      <c r="L116" s="89">
        <f t="shared" si="14"/>
        <v>0</v>
      </c>
      <c r="M116" s="89">
        <f t="shared" si="14"/>
        <v>0</v>
      </c>
      <c r="N116" s="89">
        <f t="shared" si="14"/>
        <v>0</v>
      </c>
    </row>
    <row r="117" spans="1:14" x14ac:dyDescent="0.25">
      <c r="A117" s="298" t="s">
        <v>296</v>
      </c>
      <c r="B117" s="299"/>
      <c r="C117" s="88"/>
      <c r="D117" s="89">
        <f t="shared" ref="D117:N117" si="15">SUM(D99+D106+D116)</f>
        <v>65</v>
      </c>
      <c r="E117" s="89">
        <f t="shared" si="15"/>
        <v>0</v>
      </c>
      <c r="F117" s="89">
        <f t="shared" si="15"/>
        <v>0</v>
      </c>
      <c r="G117" s="89">
        <f t="shared" si="15"/>
        <v>65</v>
      </c>
      <c r="H117" s="89">
        <f t="shared" si="15"/>
        <v>0</v>
      </c>
      <c r="I117" s="89">
        <f t="shared" si="15"/>
        <v>0</v>
      </c>
      <c r="J117" s="89">
        <f t="shared" si="15"/>
        <v>7</v>
      </c>
      <c r="K117" s="89">
        <f t="shared" si="15"/>
        <v>6</v>
      </c>
      <c r="L117" s="89">
        <f t="shared" si="15"/>
        <v>0</v>
      </c>
      <c r="M117" s="89">
        <f t="shared" si="15"/>
        <v>0</v>
      </c>
      <c r="N117" s="89">
        <f t="shared" si="15"/>
        <v>65</v>
      </c>
    </row>
    <row r="118" spans="1:14" x14ac:dyDescent="0.25">
      <c r="A118" s="300" t="s">
        <v>297</v>
      </c>
      <c r="B118" s="301"/>
      <c r="C118" s="117"/>
      <c r="D118" s="89">
        <f t="shared" ref="D118:N118" si="16">SUM(D29+D63+D90+D117)</f>
        <v>2122</v>
      </c>
      <c r="E118" s="89">
        <f t="shared" si="16"/>
        <v>448</v>
      </c>
      <c r="F118" s="89">
        <f t="shared" si="16"/>
        <v>20</v>
      </c>
      <c r="G118" s="89">
        <f t="shared" si="16"/>
        <v>1674</v>
      </c>
      <c r="H118" s="89">
        <f t="shared" si="16"/>
        <v>600</v>
      </c>
      <c r="I118" s="89">
        <f t="shared" si="16"/>
        <v>0</v>
      </c>
      <c r="J118" s="89">
        <f t="shared" si="16"/>
        <v>174</v>
      </c>
      <c r="K118" s="89">
        <f t="shared" si="16"/>
        <v>153</v>
      </c>
      <c r="L118" s="89">
        <f t="shared" si="16"/>
        <v>12</v>
      </c>
      <c r="M118" s="89">
        <f t="shared" si="16"/>
        <v>22</v>
      </c>
      <c r="N118" s="89">
        <f t="shared" si="16"/>
        <v>661</v>
      </c>
    </row>
  </sheetData>
  <mergeCells count="125">
    <mergeCell ref="A1:N1"/>
    <mergeCell ref="C2:C3"/>
    <mergeCell ref="D2:D3"/>
    <mergeCell ref="H2:H3"/>
    <mergeCell ref="I2:I3"/>
    <mergeCell ref="J2:M2"/>
    <mergeCell ref="N2:N3"/>
    <mergeCell ref="A56:A57"/>
    <mergeCell ref="B56:B57"/>
    <mergeCell ref="A44:B44"/>
    <mergeCell ref="A46:N46"/>
    <mergeCell ref="A47:A48"/>
    <mergeCell ref="B47:B48"/>
    <mergeCell ref="C47:C48"/>
    <mergeCell ref="D47:D48"/>
    <mergeCell ref="H47:H48"/>
    <mergeCell ref="I47:I48"/>
    <mergeCell ref="J47:M47"/>
    <mergeCell ref="N47:N48"/>
    <mergeCell ref="A2:A3"/>
    <mergeCell ref="B2:B3"/>
    <mergeCell ref="A15:B15"/>
    <mergeCell ref="A16:N16"/>
    <mergeCell ref="A17:A18"/>
    <mergeCell ref="H17:H18"/>
    <mergeCell ref="I17:I18"/>
    <mergeCell ref="J17:M17"/>
    <mergeCell ref="N17:N18"/>
    <mergeCell ref="A6:B6"/>
    <mergeCell ref="A7:N7"/>
    <mergeCell ref="A8:A9"/>
    <mergeCell ref="B8:B9"/>
    <mergeCell ref="C8:C9"/>
    <mergeCell ref="D8:D9"/>
    <mergeCell ref="H8:H9"/>
    <mergeCell ref="I8:I9"/>
    <mergeCell ref="J8:M8"/>
    <mergeCell ref="N8:N9"/>
    <mergeCell ref="B17:B18"/>
    <mergeCell ref="C17:C18"/>
    <mergeCell ref="D17:D18"/>
    <mergeCell ref="A53:B53"/>
    <mergeCell ref="A55:N55"/>
    <mergeCell ref="A28:B28"/>
    <mergeCell ref="A29:B29"/>
    <mergeCell ref="A31:N31"/>
    <mergeCell ref="A32:A33"/>
    <mergeCell ref="B32:B33"/>
    <mergeCell ref="C32:C33"/>
    <mergeCell ref="D32:D33"/>
    <mergeCell ref="H32:H33"/>
    <mergeCell ref="I32:I33"/>
    <mergeCell ref="J32:M32"/>
    <mergeCell ref="N32:N33"/>
    <mergeCell ref="A62:B62"/>
    <mergeCell ref="A63:B63"/>
    <mergeCell ref="A66:N66"/>
    <mergeCell ref="N56:N57"/>
    <mergeCell ref="C56:C57"/>
    <mergeCell ref="D56:D57"/>
    <mergeCell ref="H56:H57"/>
    <mergeCell ref="I56:I57"/>
    <mergeCell ref="J56:M56"/>
    <mergeCell ref="I74:I75"/>
    <mergeCell ref="J74:M74"/>
    <mergeCell ref="N74:N75"/>
    <mergeCell ref="A74:A75"/>
    <mergeCell ref="B74:B75"/>
    <mergeCell ref="C74:C75"/>
    <mergeCell ref="D74:D75"/>
    <mergeCell ref="H74:H75"/>
    <mergeCell ref="N67:N68"/>
    <mergeCell ref="C67:C68"/>
    <mergeCell ref="D67:D68"/>
    <mergeCell ref="H67:H68"/>
    <mergeCell ref="I67:I68"/>
    <mergeCell ref="J67:M67"/>
    <mergeCell ref="A67:A68"/>
    <mergeCell ref="B67:B68"/>
    <mergeCell ref="A71:B71"/>
    <mergeCell ref="A73:N73"/>
    <mergeCell ref="I82:I83"/>
    <mergeCell ref="J82:M82"/>
    <mergeCell ref="N82:N83"/>
    <mergeCell ref="A82:A83"/>
    <mergeCell ref="B82:B83"/>
    <mergeCell ref="C82:C83"/>
    <mergeCell ref="D82:D83"/>
    <mergeCell ref="H82:H83"/>
    <mergeCell ref="A79:B79"/>
    <mergeCell ref="A81:N81"/>
    <mergeCell ref="A99:B99"/>
    <mergeCell ref="A89:B89"/>
    <mergeCell ref="A90:B90"/>
    <mergeCell ref="A92:N92"/>
    <mergeCell ref="A93:A94"/>
    <mergeCell ref="B93:B94"/>
    <mergeCell ref="C93:C94"/>
    <mergeCell ref="D93:D94"/>
    <mergeCell ref="H93:H94"/>
    <mergeCell ref="I93:I94"/>
    <mergeCell ref="J93:M93"/>
    <mergeCell ref="N93:N94"/>
    <mergeCell ref="A101:N101"/>
    <mergeCell ref="A102:A103"/>
    <mergeCell ref="B102:B103"/>
    <mergeCell ref="C102:C103"/>
    <mergeCell ref="D102:D103"/>
    <mergeCell ref="H102:H103"/>
    <mergeCell ref="I102:I103"/>
    <mergeCell ref="J102:M102"/>
    <mergeCell ref="N102:N103"/>
    <mergeCell ref="A116:B116"/>
    <mergeCell ref="A117:B117"/>
    <mergeCell ref="A118:B118"/>
    <mergeCell ref="A106:B106"/>
    <mergeCell ref="A108:N108"/>
    <mergeCell ref="A109:A110"/>
    <mergeCell ref="B109:B110"/>
    <mergeCell ref="C109:C110"/>
    <mergeCell ref="D109:D110"/>
    <mergeCell ref="H109:H110"/>
    <mergeCell ref="I109:I110"/>
    <mergeCell ref="J109:M109"/>
    <mergeCell ref="N109:N1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workbookViewId="0"/>
  </sheetViews>
  <sheetFormatPr defaultRowHeight="15" x14ac:dyDescent="0.25"/>
  <cols>
    <col min="1" max="1" width="20.28515625" customWidth="1"/>
    <col min="18" max="18" width="16.28515625" customWidth="1"/>
  </cols>
  <sheetData>
    <row r="1" spans="1:32" ht="18" x14ac:dyDescent="0.25">
      <c r="A1" s="1"/>
      <c r="B1" s="24"/>
      <c r="C1" s="2"/>
      <c r="D1" s="13"/>
      <c r="F1" s="129" t="s">
        <v>255</v>
      </c>
      <c r="R1" s="1"/>
      <c r="S1" s="24"/>
      <c r="T1" s="2"/>
      <c r="U1" s="174"/>
      <c r="W1" s="175" t="s">
        <v>255</v>
      </c>
    </row>
    <row r="2" spans="1:32" x14ac:dyDescent="0.25">
      <c r="A2" s="305" t="s">
        <v>1</v>
      </c>
      <c r="B2" s="305" t="s">
        <v>2</v>
      </c>
      <c r="C2" s="307" t="s">
        <v>256</v>
      </c>
      <c r="D2" s="307" t="s">
        <v>257</v>
      </c>
      <c r="E2" s="80"/>
      <c r="F2" s="81" t="s">
        <v>215</v>
      </c>
      <c r="G2" s="80"/>
      <c r="H2" s="309" t="s">
        <v>207</v>
      </c>
      <c r="I2" s="309" t="s">
        <v>258</v>
      </c>
      <c r="J2" s="311" t="s">
        <v>209</v>
      </c>
      <c r="K2" s="312"/>
      <c r="L2" s="312"/>
      <c r="M2" s="313"/>
      <c r="N2" s="314" t="s">
        <v>216</v>
      </c>
      <c r="R2" s="315" t="s">
        <v>1</v>
      </c>
      <c r="S2" s="316"/>
      <c r="T2" s="176" t="s">
        <v>355</v>
      </c>
      <c r="U2" s="177" t="s">
        <v>132</v>
      </c>
      <c r="V2" s="317" t="s">
        <v>133</v>
      </c>
      <c r="W2" s="318"/>
      <c r="X2" s="319"/>
      <c r="Y2" s="82" t="s">
        <v>207</v>
      </c>
      <c r="Z2" s="82" t="s">
        <v>208</v>
      </c>
      <c r="AA2" s="317" t="s">
        <v>209</v>
      </c>
      <c r="AB2" s="318"/>
      <c r="AC2" s="318"/>
      <c r="AD2" s="319"/>
      <c r="AE2" s="320" t="s">
        <v>356</v>
      </c>
      <c r="AF2" s="321"/>
    </row>
    <row r="3" spans="1:32" x14ac:dyDescent="0.25">
      <c r="A3" s="341"/>
      <c r="B3" s="341"/>
      <c r="C3" s="340"/>
      <c r="D3" s="340"/>
      <c r="E3" s="81">
        <v>2</v>
      </c>
      <c r="F3" s="81">
        <v>3</v>
      </c>
      <c r="G3" s="81">
        <v>4</v>
      </c>
      <c r="H3" s="310"/>
      <c r="I3" s="310"/>
      <c r="J3" s="82" t="s">
        <v>210</v>
      </c>
      <c r="K3" s="82" t="s">
        <v>211</v>
      </c>
      <c r="L3" s="82" t="s">
        <v>212</v>
      </c>
      <c r="M3" s="82" t="s">
        <v>213</v>
      </c>
      <c r="N3" s="306"/>
      <c r="R3" s="17" t="s">
        <v>112</v>
      </c>
      <c r="S3" s="17" t="s">
        <v>2</v>
      </c>
      <c r="T3" s="176" t="s">
        <v>357</v>
      </c>
      <c r="U3" s="177" t="s">
        <v>135</v>
      </c>
      <c r="V3" s="82">
        <v>2</v>
      </c>
      <c r="W3" s="82">
        <v>3</v>
      </c>
      <c r="X3" s="82">
        <v>4</v>
      </c>
      <c r="Y3" s="82"/>
      <c r="Z3" s="82"/>
      <c r="AA3" s="82" t="s">
        <v>210</v>
      </c>
      <c r="AB3" s="82" t="s">
        <v>211</v>
      </c>
      <c r="AC3" s="82" t="s">
        <v>212</v>
      </c>
      <c r="AD3" s="82" t="s">
        <v>213</v>
      </c>
      <c r="AE3" s="178" t="s">
        <v>358</v>
      </c>
      <c r="AF3" s="178" t="s">
        <v>359</v>
      </c>
    </row>
    <row r="4" spans="1:32" x14ac:dyDescent="0.25">
      <c r="A4" s="130" t="s">
        <v>117</v>
      </c>
      <c r="B4" s="131" t="s">
        <v>298</v>
      </c>
      <c r="C4" s="116" t="s">
        <v>218</v>
      </c>
      <c r="D4" s="84">
        <v>28</v>
      </c>
      <c r="E4" s="87"/>
      <c r="F4" s="87"/>
      <c r="G4" s="87">
        <v>28</v>
      </c>
      <c r="H4" s="87"/>
      <c r="I4" s="87"/>
      <c r="J4" s="87"/>
      <c r="K4" s="87"/>
      <c r="L4" s="87"/>
      <c r="M4" s="87">
        <v>3</v>
      </c>
      <c r="N4" s="87">
        <v>28</v>
      </c>
      <c r="R4" s="22" t="s">
        <v>360</v>
      </c>
      <c r="S4" s="19">
        <v>40</v>
      </c>
      <c r="T4" s="179" t="s">
        <v>137</v>
      </c>
      <c r="U4" s="19">
        <v>25</v>
      </c>
      <c r="V4" s="171">
        <v>1</v>
      </c>
      <c r="W4" s="171"/>
      <c r="X4" s="171">
        <v>24</v>
      </c>
      <c r="Y4" s="171"/>
      <c r="Z4" s="171"/>
      <c r="AA4" s="171">
        <v>3</v>
      </c>
      <c r="AB4" s="171">
        <v>2</v>
      </c>
      <c r="AC4" s="171"/>
      <c r="AD4" s="171"/>
      <c r="AE4" s="98"/>
      <c r="AF4" s="98"/>
    </row>
    <row r="5" spans="1:32" x14ac:dyDescent="0.25">
      <c r="A5" s="127"/>
      <c r="B5" s="127"/>
      <c r="C5" s="128"/>
      <c r="D5" s="128"/>
      <c r="E5" s="81"/>
      <c r="F5" s="81"/>
      <c r="G5" s="81"/>
      <c r="H5" s="94"/>
      <c r="I5" s="127"/>
      <c r="J5" s="82"/>
      <c r="K5" s="82"/>
      <c r="L5" s="82"/>
      <c r="M5" s="82"/>
      <c r="N5" s="25"/>
      <c r="R5" s="22" t="s">
        <v>360</v>
      </c>
      <c r="S5" s="19" t="s">
        <v>361</v>
      </c>
      <c r="T5" s="179" t="s">
        <v>137</v>
      </c>
      <c r="U5" s="19">
        <v>45</v>
      </c>
      <c r="V5" s="171"/>
      <c r="W5" s="171"/>
      <c r="X5" s="171">
        <v>45</v>
      </c>
      <c r="Y5" s="171"/>
      <c r="Z5" s="171"/>
      <c r="AA5" s="171">
        <v>6</v>
      </c>
      <c r="AB5" s="171">
        <v>3</v>
      </c>
      <c r="AC5" s="171"/>
      <c r="AD5" s="171"/>
      <c r="AE5" s="98"/>
      <c r="AF5" s="98"/>
    </row>
    <row r="6" spans="1:32" x14ac:dyDescent="0.25">
      <c r="A6" s="130"/>
      <c r="B6" s="131"/>
      <c r="C6" s="116"/>
      <c r="D6" s="84"/>
      <c r="E6" s="87"/>
      <c r="F6" s="86"/>
      <c r="G6" s="87"/>
      <c r="H6" s="86"/>
      <c r="I6" s="86"/>
      <c r="J6" s="86"/>
      <c r="K6" s="86"/>
      <c r="L6" s="86"/>
      <c r="M6" s="87"/>
      <c r="N6" s="25"/>
      <c r="R6" s="22" t="s">
        <v>123</v>
      </c>
      <c r="S6" s="20" t="s">
        <v>362</v>
      </c>
      <c r="T6" s="179" t="s">
        <v>137</v>
      </c>
      <c r="U6" s="19">
        <v>55</v>
      </c>
      <c r="V6" s="171">
        <v>13</v>
      </c>
      <c r="W6" s="171"/>
      <c r="X6" s="171">
        <v>42</v>
      </c>
      <c r="Y6" s="171"/>
      <c r="Z6" s="171"/>
      <c r="AA6" s="171">
        <v>7</v>
      </c>
      <c r="AB6" s="171">
        <v>2</v>
      </c>
      <c r="AC6" s="171"/>
      <c r="AD6" s="171"/>
      <c r="AE6" s="98"/>
      <c r="AF6" s="98"/>
    </row>
    <row r="7" spans="1:32" x14ac:dyDescent="0.25">
      <c r="A7" s="130"/>
      <c r="B7" s="131"/>
      <c r="C7" s="116"/>
      <c r="D7" s="85"/>
      <c r="E7" s="86"/>
      <c r="F7" s="86"/>
      <c r="G7" s="86"/>
      <c r="H7" s="86"/>
      <c r="I7" s="86"/>
      <c r="J7" s="86"/>
      <c r="K7" s="86"/>
      <c r="L7" s="86"/>
      <c r="M7" s="86"/>
      <c r="N7" s="25"/>
      <c r="R7" s="22" t="s">
        <v>363</v>
      </c>
      <c r="S7" s="20">
        <v>42</v>
      </c>
      <c r="T7" s="179" t="s">
        <v>137</v>
      </c>
      <c r="U7" s="19">
        <v>65</v>
      </c>
      <c r="V7" s="171">
        <v>15</v>
      </c>
      <c r="W7" s="171"/>
      <c r="X7" s="171">
        <v>50</v>
      </c>
      <c r="Y7" s="171"/>
      <c r="Z7" s="171"/>
      <c r="AA7" s="171">
        <v>13</v>
      </c>
      <c r="AB7" s="171"/>
      <c r="AC7" s="171"/>
      <c r="AD7" s="171"/>
      <c r="AE7" s="98"/>
      <c r="AF7" s="98"/>
    </row>
    <row r="8" spans="1:32" x14ac:dyDescent="0.25">
      <c r="A8" s="298" t="s">
        <v>140</v>
      </c>
      <c r="B8" s="299"/>
      <c r="C8" s="88"/>
      <c r="D8" s="89">
        <f t="shared" ref="D8:N8" si="0">SUM(D4:D7)</f>
        <v>28</v>
      </c>
      <c r="E8" s="89">
        <f t="shared" si="0"/>
        <v>0</v>
      </c>
      <c r="F8" s="89">
        <f t="shared" si="0"/>
        <v>0</v>
      </c>
      <c r="G8" s="89">
        <f t="shared" si="0"/>
        <v>28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3</v>
      </c>
      <c r="N8" s="89">
        <f t="shared" si="0"/>
        <v>28</v>
      </c>
      <c r="R8" s="22" t="s">
        <v>123</v>
      </c>
      <c r="S8" s="19" t="s">
        <v>364</v>
      </c>
      <c r="T8" s="179" t="s">
        <v>137</v>
      </c>
      <c r="U8" s="19">
        <v>23</v>
      </c>
      <c r="V8" s="171">
        <v>4</v>
      </c>
      <c r="W8" s="171"/>
      <c r="X8" s="171">
        <v>19</v>
      </c>
      <c r="Y8" s="171"/>
      <c r="Z8" s="171"/>
      <c r="AA8" s="171">
        <v>3</v>
      </c>
      <c r="AB8" s="171">
        <v>2</v>
      </c>
      <c r="AC8" s="171"/>
      <c r="AD8" s="171"/>
      <c r="AE8" s="98"/>
      <c r="AF8" s="98"/>
    </row>
    <row r="9" spans="1:32" x14ac:dyDescent="0.25">
      <c r="A9" s="103"/>
      <c r="B9" s="103"/>
      <c r="C9" s="3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R9" s="22" t="s">
        <v>123</v>
      </c>
      <c r="S9" s="20">
        <v>83</v>
      </c>
      <c r="T9" s="179" t="s">
        <v>137</v>
      </c>
      <c r="U9" s="19">
        <v>41</v>
      </c>
      <c r="V9" s="171">
        <v>3</v>
      </c>
      <c r="W9" s="171"/>
      <c r="X9" s="171">
        <v>38</v>
      </c>
      <c r="Y9" s="171"/>
      <c r="Z9" s="171"/>
      <c r="AA9" s="171">
        <v>5</v>
      </c>
      <c r="AB9" s="171">
        <v>4</v>
      </c>
      <c r="AC9" s="171"/>
      <c r="AD9" s="171"/>
      <c r="AE9" s="98"/>
      <c r="AF9" s="98"/>
    </row>
    <row r="10" spans="1:32" ht="18" x14ac:dyDescent="0.25">
      <c r="A10" s="1"/>
      <c r="B10" s="24"/>
      <c r="C10" s="2"/>
      <c r="D10" s="13"/>
      <c r="F10" s="129" t="s">
        <v>260</v>
      </c>
      <c r="R10" s="22" t="s">
        <v>123</v>
      </c>
      <c r="S10" s="16" t="s">
        <v>365</v>
      </c>
      <c r="T10" s="179" t="s">
        <v>137</v>
      </c>
      <c r="U10" s="19">
        <v>39</v>
      </c>
      <c r="V10" s="171">
        <v>1</v>
      </c>
      <c r="W10" s="171"/>
      <c r="X10" s="171">
        <v>38</v>
      </c>
      <c r="Y10" s="171"/>
      <c r="Z10" s="171"/>
      <c r="AA10" s="171">
        <v>5</v>
      </c>
      <c r="AB10" s="171">
        <v>3</v>
      </c>
      <c r="AC10" s="171"/>
      <c r="AD10" s="171"/>
      <c r="AE10" s="98"/>
      <c r="AF10" s="98"/>
    </row>
    <row r="11" spans="1:32" x14ac:dyDescent="0.25">
      <c r="A11" s="305" t="s">
        <v>1</v>
      </c>
      <c r="B11" s="305" t="s">
        <v>2</v>
      </c>
      <c r="C11" s="307" t="s">
        <v>256</v>
      </c>
      <c r="D11" s="307" t="s">
        <v>257</v>
      </c>
      <c r="E11" s="80"/>
      <c r="F11" s="81" t="s">
        <v>215</v>
      </c>
      <c r="G11" s="80"/>
      <c r="H11" s="309" t="s">
        <v>207</v>
      </c>
      <c r="I11" s="309" t="s">
        <v>258</v>
      </c>
      <c r="J11" s="311" t="s">
        <v>209</v>
      </c>
      <c r="K11" s="312"/>
      <c r="L11" s="312"/>
      <c r="M11" s="313"/>
      <c r="N11" s="336" t="s">
        <v>216</v>
      </c>
      <c r="R11" s="18" t="s">
        <v>366</v>
      </c>
      <c r="S11" s="16" t="s">
        <v>119</v>
      </c>
      <c r="T11" s="179" t="s">
        <v>137</v>
      </c>
      <c r="U11" s="19">
        <v>78</v>
      </c>
      <c r="V11" s="171">
        <v>7</v>
      </c>
      <c r="W11" s="171"/>
      <c r="X11" s="171">
        <v>71</v>
      </c>
      <c r="Y11" s="171"/>
      <c r="Z11" s="171"/>
      <c r="AA11" s="171">
        <v>14</v>
      </c>
      <c r="AB11" s="171">
        <v>1</v>
      </c>
      <c r="AC11" s="171"/>
      <c r="AD11" s="171"/>
      <c r="AE11" s="98"/>
      <c r="AF11" s="98"/>
    </row>
    <row r="12" spans="1:32" x14ac:dyDescent="0.25">
      <c r="A12" s="306"/>
      <c r="B12" s="306"/>
      <c r="C12" s="308"/>
      <c r="D12" s="308"/>
      <c r="E12" s="81">
        <v>2</v>
      </c>
      <c r="F12" s="81">
        <v>3</v>
      </c>
      <c r="G12" s="81">
        <v>4</v>
      </c>
      <c r="H12" s="310"/>
      <c r="I12" s="306"/>
      <c r="J12" s="82" t="s">
        <v>210</v>
      </c>
      <c r="K12" s="82" t="s">
        <v>211</v>
      </c>
      <c r="L12" s="82" t="s">
        <v>212</v>
      </c>
      <c r="M12" s="82" t="s">
        <v>213</v>
      </c>
      <c r="N12" s="336"/>
      <c r="R12" s="180" t="s">
        <v>126</v>
      </c>
      <c r="S12" s="16" t="s">
        <v>367</v>
      </c>
      <c r="T12" s="179" t="s">
        <v>137</v>
      </c>
      <c r="U12" s="19">
        <v>38</v>
      </c>
      <c r="V12" s="171">
        <v>10</v>
      </c>
      <c r="W12" s="171"/>
      <c r="X12" s="171">
        <v>28</v>
      </c>
      <c r="Y12" s="171"/>
      <c r="Z12" s="171"/>
      <c r="AA12" s="171">
        <v>8</v>
      </c>
      <c r="AB12" s="171"/>
      <c r="AC12" s="171"/>
      <c r="AD12" s="171"/>
      <c r="AE12" s="98"/>
      <c r="AF12" s="98"/>
    </row>
    <row r="13" spans="1:32" x14ac:dyDescent="0.25">
      <c r="A13" s="130" t="s">
        <v>117</v>
      </c>
      <c r="B13" s="133" t="s">
        <v>57</v>
      </c>
      <c r="C13" s="116" t="s">
        <v>218</v>
      </c>
      <c r="D13" s="84">
        <v>134</v>
      </c>
      <c r="E13" s="87"/>
      <c r="F13" s="87"/>
      <c r="G13" s="87">
        <v>134</v>
      </c>
      <c r="H13" s="87"/>
      <c r="I13" s="87"/>
      <c r="J13" s="87"/>
      <c r="K13" s="87"/>
      <c r="L13" s="87"/>
      <c r="M13" s="87">
        <v>18</v>
      </c>
      <c r="N13" s="87">
        <v>134</v>
      </c>
      <c r="R13" s="180" t="s">
        <v>126</v>
      </c>
      <c r="S13" s="16" t="s">
        <v>368</v>
      </c>
      <c r="T13" s="179" t="s">
        <v>137</v>
      </c>
      <c r="U13" s="19">
        <v>25</v>
      </c>
      <c r="V13" s="171"/>
      <c r="W13" s="171"/>
      <c r="X13" s="171">
        <v>25</v>
      </c>
      <c r="Y13" s="171"/>
      <c r="Z13" s="171"/>
      <c r="AA13" s="171">
        <v>3</v>
      </c>
      <c r="AB13" s="181">
        <v>2</v>
      </c>
      <c r="AC13" s="171"/>
      <c r="AD13" s="171"/>
      <c r="AE13" s="98"/>
      <c r="AF13" s="98"/>
    </row>
    <row r="14" spans="1:32" x14ac:dyDescent="0.25">
      <c r="A14" s="130" t="s">
        <v>126</v>
      </c>
      <c r="B14" s="133" t="s">
        <v>299</v>
      </c>
      <c r="C14" s="116" t="s">
        <v>218</v>
      </c>
      <c r="D14" s="84">
        <v>83</v>
      </c>
      <c r="E14" s="87"/>
      <c r="F14" s="87"/>
      <c r="G14" s="87">
        <v>83</v>
      </c>
      <c r="H14" s="87"/>
      <c r="I14" s="87"/>
      <c r="J14" s="87"/>
      <c r="K14" s="87"/>
      <c r="L14" s="87">
        <v>10</v>
      </c>
      <c r="M14" s="87"/>
      <c r="N14" s="87">
        <v>83</v>
      </c>
      <c r="R14" s="180" t="s">
        <v>126</v>
      </c>
      <c r="S14" s="16" t="s">
        <v>369</v>
      </c>
      <c r="T14" s="179" t="s">
        <v>137</v>
      </c>
      <c r="U14" s="19">
        <v>22</v>
      </c>
      <c r="V14" s="171"/>
      <c r="W14" s="171"/>
      <c r="X14" s="171">
        <v>22</v>
      </c>
      <c r="Y14" s="171"/>
      <c r="Z14" s="171"/>
      <c r="AA14" s="171">
        <v>4</v>
      </c>
      <c r="AB14" s="171">
        <v>1</v>
      </c>
      <c r="AC14" s="171"/>
      <c r="AD14" s="171"/>
      <c r="AE14" s="98"/>
      <c r="AF14" s="98"/>
    </row>
    <row r="15" spans="1:32" x14ac:dyDescent="0.25">
      <c r="A15" s="130" t="s">
        <v>117</v>
      </c>
      <c r="B15" s="131" t="s">
        <v>300</v>
      </c>
      <c r="C15" s="116" t="s">
        <v>218</v>
      </c>
      <c r="D15" s="84">
        <v>215</v>
      </c>
      <c r="E15" s="87">
        <v>17</v>
      </c>
      <c r="F15" s="87"/>
      <c r="G15" s="87">
        <v>198</v>
      </c>
      <c r="H15" s="87"/>
      <c r="I15" s="87"/>
      <c r="J15" s="87"/>
      <c r="K15" s="87"/>
      <c r="L15" s="87"/>
      <c r="M15" s="87">
        <v>12</v>
      </c>
      <c r="N15" s="87"/>
      <c r="R15" s="180" t="s">
        <v>126</v>
      </c>
      <c r="S15" s="16" t="s">
        <v>370</v>
      </c>
      <c r="T15" s="179" t="s">
        <v>137</v>
      </c>
      <c r="U15" s="19">
        <v>76</v>
      </c>
      <c r="V15" s="171">
        <v>17</v>
      </c>
      <c r="W15" s="171"/>
      <c r="X15" s="171">
        <v>59</v>
      </c>
      <c r="Y15" s="171"/>
      <c r="Z15" s="171"/>
      <c r="AA15" s="171">
        <v>8</v>
      </c>
      <c r="AB15" s="171">
        <v>4</v>
      </c>
      <c r="AC15" s="171"/>
      <c r="AD15" s="171"/>
      <c r="AE15" s="98"/>
      <c r="AF15" s="98"/>
    </row>
    <row r="16" spans="1:32" x14ac:dyDescent="0.25">
      <c r="A16" s="131"/>
      <c r="B16" s="131"/>
      <c r="C16" s="116"/>
      <c r="D16" s="85"/>
      <c r="E16" s="87"/>
      <c r="F16" s="87"/>
      <c r="G16" s="87"/>
      <c r="H16" s="87"/>
      <c r="I16" s="87"/>
      <c r="J16" s="87"/>
      <c r="K16" s="87"/>
      <c r="L16" s="87"/>
      <c r="M16" s="87"/>
      <c r="N16" s="87"/>
      <c r="R16" s="180"/>
      <c r="S16" s="16"/>
      <c r="T16" s="179"/>
      <c r="U16" s="19"/>
      <c r="V16" s="171"/>
      <c r="W16" s="171"/>
      <c r="X16" s="171"/>
      <c r="Y16" s="171"/>
      <c r="Z16" s="171"/>
      <c r="AA16" s="171"/>
      <c r="AB16" s="171"/>
      <c r="AC16" s="171"/>
      <c r="AD16" s="171"/>
      <c r="AE16" s="98"/>
      <c r="AF16" s="98"/>
    </row>
    <row r="17" spans="1:32" x14ac:dyDescent="0.25">
      <c r="A17" s="131"/>
      <c r="B17" s="131"/>
      <c r="C17" s="116"/>
      <c r="D17" s="85"/>
      <c r="E17" s="87"/>
      <c r="F17" s="87"/>
      <c r="G17" s="87"/>
      <c r="H17" s="87"/>
      <c r="I17" s="87"/>
      <c r="J17" s="87"/>
      <c r="K17" s="87"/>
      <c r="L17" s="87"/>
      <c r="M17" s="87"/>
      <c r="N17" s="87"/>
      <c r="R17" s="182"/>
      <c r="S17" s="16"/>
      <c r="T17" s="179"/>
      <c r="U17" s="19"/>
      <c r="V17" s="171"/>
      <c r="W17" s="171"/>
      <c r="X17" s="171"/>
      <c r="Y17" s="171"/>
      <c r="Z17" s="171"/>
      <c r="AA17" s="171"/>
      <c r="AB17" s="171"/>
      <c r="AC17" s="171"/>
      <c r="AD17" s="171"/>
      <c r="AE17" s="98"/>
      <c r="AF17" s="98"/>
    </row>
    <row r="18" spans="1:32" x14ac:dyDescent="0.25">
      <c r="A18" s="298" t="s">
        <v>140</v>
      </c>
      <c r="B18" s="299"/>
      <c r="C18" s="88"/>
      <c r="D18" s="89">
        <f t="shared" ref="D18:N18" si="1">SUM(D13:D17)</f>
        <v>432</v>
      </c>
      <c r="E18" s="89">
        <f t="shared" si="1"/>
        <v>17</v>
      </c>
      <c r="F18" s="89">
        <f t="shared" si="1"/>
        <v>0</v>
      </c>
      <c r="G18" s="89">
        <f t="shared" si="1"/>
        <v>415</v>
      </c>
      <c r="H18" s="89">
        <f t="shared" si="1"/>
        <v>0</v>
      </c>
      <c r="I18" s="89">
        <f t="shared" si="1"/>
        <v>0</v>
      </c>
      <c r="J18" s="89">
        <f t="shared" si="1"/>
        <v>0</v>
      </c>
      <c r="K18" s="89">
        <f t="shared" si="1"/>
        <v>0</v>
      </c>
      <c r="L18" s="89">
        <f t="shared" si="1"/>
        <v>10</v>
      </c>
      <c r="M18" s="89">
        <f t="shared" si="1"/>
        <v>30</v>
      </c>
      <c r="N18" s="89">
        <f t="shared" si="1"/>
        <v>217</v>
      </c>
      <c r="R18" s="331" t="s">
        <v>140</v>
      </c>
      <c r="S18" s="332"/>
      <c r="T18" s="333"/>
      <c r="U18" s="183">
        <f t="shared" ref="U18:AB18" si="2">SUM(U4:U17)</f>
        <v>532</v>
      </c>
      <c r="V18" s="183">
        <f t="shared" si="2"/>
        <v>71</v>
      </c>
      <c r="W18" s="184">
        <f t="shared" si="2"/>
        <v>0</v>
      </c>
      <c r="X18" s="183">
        <f t="shared" si="2"/>
        <v>461</v>
      </c>
      <c r="Y18" s="184">
        <f t="shared" si="2"/>
        <v>0</v>
      </c>
      <c r="Z18" s="184">
        <f t="shared" si="2"/>
        <v>0</v>
      </c>
      <c r="AA18" s="183">
        <f t="shared" si="2"/>
        <v>79</v>
      </c>
      <c r="AB18" s="183">
        <f t="shared" si="2"/>
        <v>24</v>
      </c>
      <c r="AC18" s="183">
        <f>SUM(AC4:AC17)</f>
        <v>0</v>
      </c>
      <c r="AD18" s="183">
        <f>SUM(AD4:AD17)</f>
        <v>0</v>
      </c>
      <c r="AE18" s="183">
        <f>SUM(AE4:AE17)</f>
        <v>0</v>
      </c>
      <c r="AF18" s="183">
        <f>SUM(AF4:AF17)</f>
        <v>0</v>
      </c>
    </row>
    <row r="19" spans="1:32" x14ac:dyDescent="0.25">
      <c r="A19" s="103"/>
      <c r="B19" s="103"/>
      <c r="C19" s="3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R19" s="5"/>
      <c r="S19" s="6"/>
      <c r="T19" s="185"/>
      <c r="U19" s="186"/>
      <c r="V19" s="7"/>
      <c r="W19" s="7"/>
      <c r="X19" s="7"/>
      <c r="Y19" s="7"/>
      <c r="Z19" s="7"/>
      <c r="AA19" s="7"/>
      <c r="AB19" s="7"/>
      <c r="AC19" s="7"/>
      <c r="AD19" s="187"/>
    </row>
    <row r="20" spans="1:32" ht="18" x14ac:dyDescent="0.25">
      <c r="A20" s="1"/>
      <c r="B20" s="24"/>
      <c r="C20" s="2"/>
      <c r="D20" s="13"/>
      <c r="F20" s="129" t="s">
        <v>261</v>
      </c>
      <c r="R20" s="1"/>
      <c r="S20" s="188"/>
      <c r="T20" s="187"/>
      <c r="U20" s="189"/>
      <c r="V20" s="187"/>
      <c r="W20" s="190" t="s">
        <v>260</v>
      </c>
      <c r="X20" s="187"/>
      <c r="Y20" s="187"/>
      <c r="Z20" s="187"/>
      <c r="AA20" s="187"/>
      <c r="AB20" s="187"/>
      <c r="AC20" s="187"/>
      <c r="AD20" s="187"/>
    </row>
    <row r="21" spans="1:32" x14ac:dyDescent="0.25">
      <c r="A21" s="305" t="s">
        <v>1</v>
      </c>
      <c r="B21" s="305" t="s">
        <v>2</v>
      </c>
      <c r="C21" s="307" t="s">
        <v>256</v>
      </c>
      <c r="D21" s="307" t="s">
        <v>257</v>
      </c>
      <c r="E21" s="80"/>
      <c r="F21" s="81" t="s">
        <v>215</v>
      </c>
      <c r="G21" s="80"/>
      <c r="H21" s="309" t="s">
        <v>207</v>
      </c>
      <c r="I21" s="309" t="s">
        <v>258</v>
      </c>
      <c r="J21" s="311" t="s">
        <v>209</v>
      </c>
      <c r="K21" s="312"/>
      <c r="L21" s="312"/>
      <c r="M21" s="313"/>
      <c r="N21" s="336" t="s">
        <v>216</v>
      </c>
      <c r="R21" s="315" t="s">
        <v>1</v>
      </c>
      <c r="S21" s="316"/>
      <c r="T21" s="176" t="s">
        <v>355</v>
      </c>
      <c r="U21" s="177" t="s">
        <v>132</v>
      </c>
      <c r="V21" s="317" t="s">
        <v>133</v>
      </c>
      <c r="W21" s="318"/>
      <c r="X21" s="319"/>
      <c r="Y21" s="82" t="s">
        <v>207</v>
      </c>
      <c r="Z21" s="82" t="s">
        <v>208</v>
      </c>
      <c r="AA21" s="317" t="s">
        <v>209</v>
      </c>
      <c r="AB21" s="318"/>
      <c r="AC21" s="318"/>
      <c r="AD21" s="319"/>
      <c r="AE21" s="320" t="s">
        <v>356</v>
      </c>
      <c r="AF21" s="321"/>
    </row>
    <row r="22" spans="1:32" x14ac:dyDescent="0.25">
      <c r="A22" s="306"/>
      <c r="B22" s="306"/>
      <c r="C22" s="308"/>
      <c r="D22" s="308"/>
      <c r="E22" s="81">
        <v>2</v>
      </c>
      <c r="F22" s="81">
        <v>3</v>
      </c>
      <c r="G22" s="81">
        <v>4</v>
      </c>
      <c r="H22" s="310"/>
      <c r="I22" s="306"/>
      <c r="J22" s="82" t="s">
        <v>210</v>
      </c>
      <c r="K22" s="82" t="s">
        <v>211</v>
      </c>
      <c r="L22" s="82" t="s">
        <v>212</v>
      </c>
      <c r="M22" s="82" t="s">
        <v>213</v>
      </c>
      <c r="N22" s="336"/>
      <c r="R22" s="17" t="s">
        <v>112</v>
      </c>
      <c r="S22" s="17" t="s">
        <v>2</v>
      </c>
      <c r="T22" s="176" t="s">
        <v>357</v>
      </c>
      <c r="U22" s="177" t="s">
        <v>135</v>
      </c>
      <c r="V22" s="82">
        <v>2</v>
      </c>
      <c r="W22" s="82">
        <v>3</v>
      </c>
      <c r="X22" s="82">
        <v>4</v>
      </c>
      <c r="Y22" s="82"/>
      <c r="Z22" s="82"/>
      <c r="AA22" s="82" t="s">
        <v>210</v>
      </c>
      <c r="AB22" s="82" t="s">
        <v>211</v>
      </c>
      <c r="AC22" s="82" t="s">
        <v>212</v>
      </c>
      <c r="AD22" s="82" t="s">
        <v>213</v>
      </c>
      <c r="AE22" s="178" t="s">
        <v>358</v>
      </c>
      <c r="AF22" s="178" t="s">
        <v>359</v>
      </c>
    </row>
    <row r="23" spans="1:32" x14ac:dyDescent="0.25">
      <c r="A23" s="130" t="s">
        <v>129</v>
      </c>
      <c r="B23" s="134">
        <v>61</v>
      </c>
      <c r="C23" s="116" t="s">
        <v>218</v>
      </c>
      <c r="D23" s="84">
        <v>100</v>
      </c>
      <c r="E23" s="87">
        <v>10</v>
      </c>
      <c r="F23" s="87"/>
      <c r="G23" s="87">
        <v>90</v>
      </c>
      <c r="H23" s="87"/>
      <c r="I23" s="87"/>
      <c r="J23" s="87">
        <v>12</v>
      </c>
      <c r="K23" s="87">
        <v>6</v>
      </c>
      <c r="L23" s="87"/>
      <c r="M23" s="87"/>
      <c r="N23" s="87">
        <v>0</v>
      </c>
      <c r="R23" s="18" t="s">
        <v>366</v>
      </c>
      <c r="S23" s="20">
        <v>21</v>
      </c>
      <c r="T23" s="20" t="s">
        <v>137</v>
      </c>
      <c r="U23" s="19">
        <v>102</v>
      </c>
      <c r="V23" s="171"/>
      <c r="W23" s="171"/>
      <c r="X23" s="171">
        <v>102</v>
      </c>
      <c r="Y23" s="171"/>
      <c r="Z23" s="171"/>
      <c r="AA23" s="171"/>
      <c r="AB23" s="171">
        <v>12</v>
      </c>
      <c r="AC23" s="171"/>
      <c r="AD23" s="171"/>
      <c r="AE23" s="98"/>
      <c r="AF23" s="98"/>
    </row>
    <row r="24" spans="1:32" x14ac:dyDescent="0.25">
      <c r="A24" s="135" t="s">
        <v>301</v>
      </c>
      <c r="B24" s="96" t="s">
        <v>302</v>
      </c>
      <c r="C24" s="116" t="s">
        <v>218</v>
      </c>
      <c r="D24" s="84">
        <v>48</v>
      </c>
      <c r="E24" s="87">
        <v>10</v>
      </c>
      <c r="F24" s="87"/>
      <c r="G24" s="87">
        <v>38</v>
      </c>
      <c r="H24" s="87"/>
      <c r="I24" s="87"/>
      <c r="J24" s="87">
        <v>6</v>
      </c>
      <c r="K24" s="87">
        <v>3</v>
      </c>
      <c r="L24" s="87"/>
      <c r="M24" s="87"/>
      <c r="N24" s="87"/>
      <c r="R24" s="18" t="s">
        <v>366</v>
      </c>
      <c r="S24" s="19" t="s">
        <v>371</v>
      </c>
      <c r="T24" s="20" t="s">
        <v>137</v>
      </c>
      <c r="U24" s="19">
        <v>34</v>
      </c>
      <c r="V24" s="171"/>
      <c r="W24" s="171"/>
      <c r="X24" s="171">
        <v>34</v>
      </c>
      <c r="Y24" s="171"/>
      <c r="Z24" s="171"/>
      <c r="AA24" s="171">
        <v>8</v>
      </c>
      <c r="AB24" s="171"/>
      <c r="AC24" s="171"/>
      <c r="AD24" s="171"/>
      <c r="AE24" s="98"/>
      <c r="AF24" s="98"/>
    </row>
    <row r="25" spans="1:32" x14ac:dyDescent="0.25">
      <c r="A25" s="135" t="s">
        <v>301</v>
      </c>
      <c r="B25" s="133" t="s">
        <v>237</v>
      </c>
      <c r="C25" s="116" t="s">
        <v>218</v>
      </c>
      <c r="D25" s="84">
        <v>6</v>
      </c>
      <c r="E25" s="87"/>
      <c r="F25" s="87"/>
      <c r="G25" s="87">
        <v>6</v>
      </c>
      <c r="H25" s="87"/>
      <c r="I25" s="87"/>
      <c r="J25" s="87"/>
      <c r="K25" s="87"/>
      <c r="L25" s="87">
        <v>1</v>
      </c>
      <c r="M25" s="87"/>
      <c r="N25" s="87">
        <v>6</v>
      </c>
      <c r="R25" s="18" t="s">
        <v>129</v>
      </c>
      <c r="S25" s="20">
        <v>73</v>
      </c>
      <c r="T25" s="20" t="s">
        <v>137</v>
      </c>
      <c r="U25" s="19">
        <v>54</v>
      </c>
      <c r="V25" s="171">
        <v>3</v>
      </c>
      <c r="W25" s="171"/>
      <c r="X25" s="171">
        <v>51</v>
      </c>
      <c r="Y25" s="171"/>
      <c r="Z25" s="171"/>
      <c r="AA25" s="171"/>
      <c r="AB25" s="171"/>
      <c r="AC25" s="171"/>
      <c r="AD25" s="171">
        <v>3</v>
      </c>
      <c r="AE25" s="98"/>
      <c r="AF25" s="98"/>
    </row>
    <row r="26" spans="1:32" x14ac:dyDescent="0.25">
      <c r="A26" s="135" t="s">
        <v>303</v>
      </c>
      <c r="B26" s="131" t="s">
        <v>304</v>
      </c>
      <c r="C26" s="116" t="s">
        <v>218</v>
      </c>
      <c r="D26" s="84">
        <v>23</v>
      </c>
      <c r="E26" s="87"/>
      <c r="F26" s="87"/>
      <c r="G26" s="87">
        <v>23</v>
      </c>
      <c r="H26" s="87"/>
      <c r="I26" s="87"/>
      <c r="J26" s="87">
        <v>6</v>
      </c>
      <c r="K26" s="87"/>
      <c r="L26" s="87"/>
      <c r="M26" s="87"/>
      <c r="N26" s="87">
        <v>23</v>
      </c>
      <c r="R26" s="18" t="s">
        <v>129</v>
      </c>
      <c r="S26" s="20" t="s">
        <v>372</v>
      </c>
      <c r="T26" s="20" t="s">
        <v>137</v>
      </c>
      <c r="U26" s="19">
        <v>54</v>
      </c>
      <c r="V26" s="171">
        <v>3</v>
      </c>
      <c r="W26" s="171"/>
      <c r="X26" s="171">
        <v>51</v>
      </c>
      <c r="Y26" s="171"/>
      <c r="Z26" s="171"/>
      <c r="AA26" s="171"/>
      <c r="AB26" s="171"/>
      <c r="AC26" s="171"/>
      <c r="AD26" s="171">
        <v>3</v>
      </c>
      <c r="AE26" s="98"/>
      <c r="AF26" s="98"/>
    </row>
    <row r="27" spans="1:32" x14ac:dyDescent="0.25">
      <c r="A27" s="135" t="s">
        <v>303</v>
      </c>
      <c r="B27" s="136" t="s">
        <v>305</v>
      </c>
      <c r="C27" s="116" t="s">
        <v>218</v>
      </c>
      <c r="D27" s="84">
        <v>22</v>
      </c>
      <c r="E27" s="87"/>
      <c r="F27" s="87"/>
      <c r="G27" s="87">
        <v>22</v>
      </c>
      <c r="H27" s="87"/>
      <c r="I27" s="87"/>
      <c r="J27" s="87">
        <v>3</v>
      </c>
      <c r="K27" s="87"/>
      <c r="L27" s="87">
        <v>3</v>
      </c>
      <c r="M27" s="87"/>
      <c r="N27" s="87">
        <v>20</v>
      </c>
      <c r="R27" s="18" t="s">
        <v>115</v>
      </c>
      <c r="S27" s="20">
        <v>30</v>
      </c>
      <c r="T27" s="20" t="s">
        <v>137</v>
      </c>
      <c r="U27" s="19">
        <v>58</v>
      </c>
      <c r="V27" s="171"/>
      <c r="W27" s="171"/>
      <c r="X27" s="171">
        <v>58</v>
      </c>
      <c r="Y27" s="171"/>
      <c r="Z27" s="171"/>
      <c r="AA27" s="171"/>
      <c r="AB27" s="171">
        <v>6</v>
      </c>
      <c r="AC27" s="171"/>
      <c r="AD27" s="171"/>
      <c r="AE27" s="98"/>
      <c r="AF27" s="98"/>
    </row>
    <row r="28" spans="1:32" x14ac:dyDescent="0.25">
      <c r="A28" s="135" t="s">
        <v>306</v>
      </c>
      <c r="B28" s="136" t="s">
        <v>231</v>
      </c>
      <c r="C28" s="116" t="s">
        <v>218</v>
      </c>
      <c r="D28" s="84">
        <v>13</v>
      </c>
      <c r="E28" s="87">
        <v>1</v>
      </c>
      <c r="F28" s="87">
        <v>3</v>
      </c>
      <c r="G28" s="87">
        <v>9</v>
      </c>
      <c r="H28" s="87"/>
      <c r="I28" s="87"/>
      <c r="J28" s="87"/>
      <c r="K28" s="87">
        <v>2</v>
      </c>
      <c r="L28" s="87"/>
      <c r="M28" s="87"/>
      <c r="N28" s="87">
        <v>13</v>
      </c>
      <c r="R28" s="18" t="s">
        <v>115</v>
      </c>
      <c r="S28" s="20">
        <v>28</v>
      </c>
      <c r="T28" s="20" t="s">
        <v>137</v>
      </c>
      <c r="U28" s="19">
        <v>75</v>
      </c>
      <c r="V28" s="171"/>
      <c r="W28" s="171"/>
      <c r="X28" s="171">
        <v>75</v>
      </c>
      <c r="Y28" s="171"/>
      <c r="Z28" s="171"/>
      <c r="AA28" s="171"/>
      <c r="AB28" s="171"/>
      <c r="AC28" s="171">
        <v>5</v>
      </c>
      <c r="AD28" s="171"/>
      <c r="AE28" s="98"/>
      <c r="AF28" s="98"/>
    </row>
    <row r="29" spans="1:32" x14ac:dyDescent="0.25">
      <c r="A29" s="135" t="s">
        <v>307</v>
      </c>
      <c r="B29" s="136" t="s">
        <v>308</v>
      </c>
      <c r="C29" s="116" t="s">
        <v>218</v>
      </c>
      <c r="D29" s="84">
        <v>25</v>
      </c>
      <c r="E29" s="87"/>
      <c r="F29" s="87"/>
      <c r="G29" s="87">
        <v>25</v>
      </c>
      <c r="H29" s="87"/>
      <c r="I29" s="87"/>
      <c r="J29" s="87">
        <v>6</v>
      </c>
      <c r="K29" s="87"/>
      <c r="L29" s="87"/>
      <c r="M29" s="87"/>
      <c r="N29" s="87">
        <v>25</v>
      </c>
      <c r="R29" s="18"/>
      <c r="S29" s="20"/>
      <c r="T29" s="20"/>
      <c r="U29" s="19"/>
      <c r="V29" s="171"/>
      <c r="W29" s="171"/>
      <c r="X29" s="171"/>
      <c r="Y29" s="171"/>
      <c r="Z29" s="171"/>
      <c r="AA29" s="171"/>
      <c r="AB29" s="171"/>
      <c r="AC29" s="171"/>
      <c r="AD29" s="171"/>
      <c r="AE29" s="98"/>
      <c r="AF29" s="98"/>
    </row>
    <row r="30" spans="1:32" x14ac:dyDescent="0.25">
      <c r="A30" s="135" t="s">
        <v>309</v>
      </c>
      <c r="B30" s="136">
        <v>16</v>
      </c>
      <c r="C30" s="116" t="s">
        <v>218</v>
      </c>
      <c r="D30" s="84">
        <v>9</v>
      </c>
      <c r="E30" s="87"/>
      <c r="F30" s="87"/>
      <c r="G30" s="87">
        <v>9</v>
      </c>
      <c r="H30" s="87"/>
      <c r="I30" s="87"/>
      <c r="J30" s="87">
        <v>3</v>
      </c>
      <c r="K30" s="87"/>
      <c r="L30" s="87"/>
      <c r="M30" s="87"/>
      <c r="N30" s="87">
        <v>9</v>
      </c>
      <c r="R30" s="191"/>
      <c r="S30" s="21"/>
      <c r="T30" s="20"/>
      <c r="U30" s="19"/>
      <c r="V30" s="171"/>
      <c r="W30" s="171"/>
      <c r="X30" s="171"/>
      <c r="Y30" s="171"/>
      <c r="Z30" s="171"/>
      <c r="AA30" s="171"/>
      <c r="AB30" s="171"/>
      <c r="AC30" s="171"/>
      <c r="AD30" s="171"/>
      <c r="AE30" s="98"/>
      <c r="AF30" s="98"/>
    </row>
    <row r="31" spans="1:32" x14ac:dyDescent="0.25">
      <c r="A31" s="130"/>
      <c r="B31" s="131"/>
      <c r="C31" s="116"/>
      <c r="D31" s="84"/>
      <c r="E31" s="87"/>
      <c r="F31" s="87"/>
      <c r="G31" s="87"/>
      <c r="H31" s="87"/>
      <c r="I31" s="87"/>
      <c r="J31" s="87"/>
      <c r="K31" s="87"/>
      <c r="L31" s="87"/>
      <c r="M31" s="87"/>
      <c r="N31" s="87"/>
      <c r="R31" s="192"/>
      <c r="S31" s="193" t="s">
        <v>140</v>
      </c>
      <c r="T31" s="193"/>
      <c r="U31" s="194">
        <f t="shared" ref="U31:AD31" si="3">SUM(U23:U30)</f>
        <v>377</v>
      </c>
      <c r="V31" s="194">
        <f t="shared" si="3"/>
        <v>6</v>
      </c>
      <c r="W31" s="194">
        <f t="shared" si="3"/>
        <v>0</v>
      </c>
      <c r="X31" s="194">
        <f t="shared" si="3"/>
        <v>371</v>
      </c>
      <c r="Y31" s="194">
        <f t="shared" si="3"/>
        <v>0</v>
      </c>
      <c r="Z31" s="194">
        <f t="shared" si="3"/>
        <v>0</v>
      </c>
      <c r="AA31" s="194">
        <f t="shared" si="3"/>
        <v>8</v>
      </c>
      <c r="AB31" s="194">
        <f t="shared" si="3"/>
        <v>18</v>
      </c>
      <c r="AC31" s="194">
        <f t="shared" si="3"/>
        <v>5</v>
      </c>
      <c r="AD31" s="194">
        <f t="shared" si="3"/>
        <v>6</v>
      </c>
      <c r="AE31" s="194">
        <f>SUM(AE23:AE30)</f>
        <v>0</v>
      </c>
      <c r="AF31" s="194">
        <f>SUM(AF23:AF30)</f>
        <v>0</v>
      </c>
    </row>
    <row r="32" spans="1:32" x14ac:dyDescent="0.25">
      <c r="A32" s="130"/>
      <c r="B32" s="136"/>
      <c r="C32" s="116"/>
      <c r="D32" s="84"/>
      <c r="E32" s="87"/>
      <c r="F32" s="87"/>
      <c r="G32" s="87"/>
      <c r="H32" s="87"/>
      <c r="I32" s="87"/>
      <c r="J32" s="87"/>
      <c r="K32" s="87"/>
      <c r="L32" s="87"/>
      <c r="M32" s="87"/>
      <c r="N32" s="87"/>
      <c r="R32" s="195"/>
      <c r="S32" s="196"/>
      <c r="T32" s="196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x14ac:dyDescent="0.25">
      <c r="A33" s="130"/>
      <c r="B33" s="136"/>
      <c r="C33" s="116"/>
      <c r="D33" s="84"/>
      <c r="E33" s="87"/>
      <c r="F33" s="87"/>
      <c r="G33" s="87"/>
      <c r="H33" s="87"/>
      <c r="I33" s="87"/>
      <c r="J33" s="87"/>
      <c r="K33" s="87"/>
      <c r="L33" s="87"/>
      <c r="M33" s="87"/>
      <c r="N33" s="87"/>
      <c r="R33" s="195"/>
      <c r="S33" s="196"/>
      <c r="T33" s="196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x14ac:dyDescent="0.25">
      <c r="A34" s="131"/>
      <c r="B34" s="136"/>
      <c r="C34" s="116"/>
      <c r="D34" s="84"/>
      <c r="E34" s="87"/>
      <c r="F34" s="87"/>
      <c r="G34" s="87"/>
      <c r="H34" s="87"/>
      <c r="I34" s="87"/>
      <c r="J34" s="87"/>
      <c r="K34" s="87"/>
      <c r="L34" s="87"/>
      <c r="M34" s="87"/>
      <c r="N34" s="87"/>
      <c r="R34" s="195"/>
      <c r="S34" s="196"/>
      <c r="T34" s="196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1:32" x14ac:dyDescent="0.25">
      <c r="A35" s="131"/>
      <c r="B35" s="136"/>
      <c r="C35" s="116"/>
      <c r="D35" s="84"/>
      <c r="E35" s="87"/>
      <c r="F35" s="87"/>
      <c r="G35" s="87"/>
      <c r="H35" s="87"/>
      <c r="I35" s="87"/>
      <c r="J35" s="87"/>
      <c r="K35" s="87"/>
      <c r="L35" s="87"/>
      <c r="M35" s="87"/>
      <c r="N35" s="87"/>
      <c r="R35" s="5"/>
      <c r="S35" s="6"/>
      <c r="T35" s="7"/>
      <c r="U35" s="198"/>
      <c r="V35" s="114"/>
      <c r="W35" s="114"/>
      <c r="X35" s="114"/>
      <c r="Y35" s="114"/>
      <c r="Z35" s="114"/>
      <c r="AA35" s="114"/>
      <c r="AB35" s="114"/>
      <c r="AC35" s="114"/>
    </row>
    <row r="36" spans="1:32" ht="15.75" x14ac:dyDescent="0.25">
      <c r="A36" s="298" t="s">
        <v>140</v>
      </c>
      <c r="B36" s="299"/>
      <c r="C36" s="88"/>
      <c r="D36" s="89">
        <f>SUM(D23:D31)</f>
        <v>246</v>
      </c>
      <c r="E36" s="89">
        <f>SUM(E23:E31)</f>
        <v>21</v>
      </c>
      <c r="F36" s="89">
        <f>SUM(F23:F31)</f>
        <v>3</v>
      </c>
      <c r="G36" s="89">
        <f>SUM(G23:G31)</f>
        <v>222</v>
      </c>
      <c r="H36" s="89">
        <f>SUM(H23:H26)</f>
        <v>0</v>
      </c>
      <c r="I36" s="89">
        <f>SUM(I23:I26)</f>
        <v>0</v>
      </c>
      <c r="J36" s="89">
        <f>SUM(J23:J35)</f>
        <v>36</v>
      </c>
      <c r="K36" s="89">
        <f>SUM(K23:K35)</f>
        <v>11</v>
      </c>
      <c r="L36" s="89">
        <f>SUM(L23:L35)</f>
        <v>4</v>
      </c>
      <c r="M36" s="89">
        <f>SUM(M23:M35)</f>
        <v>0</v>
      </c>
      <c r="N36" s="89">
        <f>SUM(N23:N35)</f>
        <v>96</v>
      </c>
      <c r="R36" s="1"/>
      <c r="S36" s="24"/>
      <c r="T36" s="2"/>
      <c r="U36" s="174"/>
      <c r="W36" s="175" t="s">
        <v>261</v>
      </c>
    </row>
    <row r="37" spans="1:32" x14ac:dyDescent="0.25">
      <c r="A37" s="298" t="s">
        <v>232</v>
      </c>
      <c r="B37" s="299"/>
      <c r="C37" s="88"/>
      <c r="D37" s="89">
        <f t="shared" ref="D37:N37" si="4">SUM(D8,D18,D36)</f>
        <v>706</v>
      </c>
      <c r="E37" s="89">
        <f t="shared" si="4"/>
        <v>38</v>
      </c>
      <c r="F37" s="88">
        <f t="shared" si="4"/>
        <v>3</v>
      </c>
      <c r="G37" s="88">
        <f t="shared" si="4"/>
        <v>665</v>
      </c>
      <c r="H37" s="88">
        <f t="shared" si="4"/>
        <v>0</v>
      </c>
      <c r="I37" s="88">
        <f t="shared" si="4"/>
        <v>0</v>
      </c>
      <c r="J37" s="88">
        <f t="shared" si="4"/>
        <v>36</v>
      </c>
      <c r="K37" s="88">
        <f t="shared" si="4"/>
        <v>11</v>
      </c>
      <c r="L37" s="88">
        <f t="shared" si="4"/>
        <v>14</v>
      </c>
      <c r="M37" s="88">
        <f t="shared" si="4"/>
        <v>33</v>
      </c>
      <c r="N37" s="88">
        <f t="shared" si="4"/>
        <v>341</v>
      </c>
      <c r="R37" s="315" t="s">
        <v>1</v>
      </c>
      <c r="S37" s="316"/>
      <c r="T37" s="176" t="s">
        <v>355</v>
      </c>
      <c r="U37" s="177" t="s">
        <v>132</v>
      </c>
      <c r="V37" s="317" t="s">
        <v>133</v>
      </c>
      <c r="W37" s="318"/>
      <c r="X37" s="319"/>
      <c r="Y37" s="82" t="s">
        <v>207</v>
      </c>
      <c r="Z37" s="82" t="s">
        <v>208</v>
      </c>
      <c r="AA37" s="317" t="s">
        <v>209</v>
      </c>
      <c r="AB37" s="318"/>
      <c r="AC37" s="318"/>
      <c r="AD37" s="319"/>
      <c r="AE37" s="320" t="s">
        <v>356</v>
      </c>
      <c r="AF37" s="321"/>
    </row>
    <row r="38" spans="1:32" x14ac:dyDescent="0.25">
      <c r="A38" s="103"/>
      <c r="B38" s="103"/>
      <c r="C38" s="3"/>
      <c r="D38" s="104"/>
      <c r="E38" s="104"/>
      <c r="F38" s="4"/>
      <c r="G38" s="4"/>
      <c r="H38" s="4"/>
      <c r="I38" s="4"/>
      <c r="J38" s="4"/>
      <c r="K38" s="4"/>
      <c r="L38" s="4"/>
      <c r="M38" s="4"/>
      <c r="N38" s="4"/>
      <c r="R38" s="17" t="s">
        <v>112</v>
      </c>
      <c r="S38" s="17" t="s">
        <v>2</v>
      </c>
      <c r="T38" s="176" t="s">
        <v>134</v>
      </c>
      <c r="U38" s="177" t="s">
        <v>135</v>
      </c>
      <c r="V38" s="82">
        <v>2</v>
      </c>
      <c r="W38" s="82">
        <v>3</v>
      </c>
      <c r="X38" s="82">
        <v>4</v>
      </c>
      <c r="Y38" s="82"/>
      <c r="Z38" s="82"/>
      <c r="AA38" s="82" t="s">
        <v>210</v>
      </c>
      <c r="AB38" s="82" t="s">
        <v>211</v>
      </c>
      <c r="AC38" s="82" t="s">
        <v>212</v>
      </c>
      <c r="AD38" s="82" t="s">
        <v>213</v>
      </c>
      <c r="AE38" s="178" t="s">
        <v>358</v>
      </c>
      <c r="AF38" s="178" t="s">
        <v>359</v>
      </c>
    </row>
    <row r="39" spans="1:32" ht="18" x14ac:dyDescent="0.25">
      <c r="A39" s="1"/>
      <c r="B39" s="24"/>
      <c r="C39" s="2"/>
      <c r="D39" s="13"/>
      <c r="F39" s="137" t="s">
        <v>272</v>
      </c>
      <c r="R39" s="18" t="s">
        <v>366</v>
      </c>
      <c r="S39" s="20">
        <v>11</v>
      </c>
      <c r="T39" s="20" t="s">
        <v>137</v>
      </c>
      <c r="U39" s="19">
        <v>64</v>
      </c>
      <c r="V39" s="171">
        <v>4</v>
      </c>
      <c r="W39" s="170"/>
      <c r="X39" s="171">
        <v>60</v>
      </c>
      <c r="Y39" s="171"/>
      <c r="Z39" s="171"/>
      <c r="AA39" s="171">
        <v>16</v>
      </c>
      <c r="AB39" s="171"/>
      <c r="AC39" s="171"/>
      <c r="AD39" s="171"/>
      <c r="AE39" s="98"/>
      <c r="AF39" s="98"/>
    </row>
    <row r="40" spans="1:32" x14ac:dyDescent="0.25">
      <c r="A40" s="305" t="s">
        <v>1</v>
      </c>
      <c r="B40" s="305" t="s">
        <v>2</v>
      </c>
      <c r="C40" s="307" t="s">
        <v>256</v>
      </c>
      <c r="D40" s="307" t="s">
        <v>257</v>
      </c>
      <c r="E40" s="80"/>
      <c r="F40" s="81" t="s">
        <v>215</v>
      </c>
      <c r="G40" s="80"/>
      <c r="H40" s="309" t="s">
        <v>207</v>
      </c>
      <c r="I40" s="309" t="s">
        <v>258</v>
      </c>
      <c r="J40" s="311" t="s">
        <v>209</v>
      </c>
      <c r="K40" s="312"/>
      <c r="L40" s="312"/>
      <c r="M40" s="313"/>
      <c r="N40" s="336" t="s">
        <v>216</v>
      </c>
      <c r="R40" s="18" t="s">
        <v>366</v>
      </c>
      <c r="S40" s="21" t="s">
        <v>68</v>
      </c>
      <c r="T40" s="20" t="s">
        <v>137</v>
      </c>
      <c r="U40" s="19">
        <v>161</v>
      </c>
      <c r="V40" s="171">
        <v>14</v>
      </c>
      <c r="W40" s="171"/>
      <c r="X40" s="171">
        <v>147</v>
      </c>
      <c r="Y40" s="171"/>
      <c r="Z40" s="171"/>
      <c r="AA40" s="171"/>
      <c r="AB40" s="171"/>
      <c r="AC40" s="171"/>
      <c r="AD40" s="171">
        <v>9</v>
      </c>
      <c r="AE40" s="98"/>
      <c r="AF40" s="98"/>
    </row>
    <row r="41" spans="1:32" x14ac:dyDescent="0.25">
      <c r="A41" s="306"/>
      <c r="B41" s="306"/>
      <c r="C41" s="308"/>
      <c r="D41" s="308"/>
      <c r="E41" s="81">
        <v>2</v>
      </c>
      <c r="F41" s="81">
        <v>3</v>
      </c>
      <c r="G41" s="81">
        <v>4</v>
      </c>
      <c r="H41" s="310"/>
      <c r="I41" s="306"/>
      <c r="J41" s="82" t="s">
        <v>210</v>
      </c>
      <c r="K41" s="82" t="s">
        <v>211</v>
      </c>
      <c r="L41" s="82" t="s">
        <v>212</v>
      </c>
      <c r="M41" s="82" t="s">
        <v>213</v>
      </c>
      <c r="N41" s="336"/>
      <c r="R41" s="199" t="s">
        <v>373</v>
      </c>
      <c r="S41" s="21" t="s">
        <v>374</v>
      </c>
      <c r="T41" s="20" t="s">
        <v>137</v>
      </c>
      <c r="U41" s="19">
        <v>122</v>
      </c>
      <c r="V41" s="171">
        <v>12</v>
      </c>
      <c r="W41" s="171"/>
      <c r="X41" s="171">
        <v>110</v>
      </c>
      <c r="Y41" s="171"/>
      <c r="Z41" s="171"/>
      <c r="AA41" s="171">
        <v>22</v>
      </c>
      <c r="AB41" s="171">
        <v>2</v>
      </c>
      <c r="AC41" s="171"/>
      <c r="AD41" s="171"/>
      <c r="AE41" s="98"/>
      <c r="AF41" s="98"/>
    </row>
    <row r="42" spans="1:32" x14ac:dyDescent="0.25">
      <c r="A42" s="130" t="s">
        <v>126</v>
      </c>
      <c r="B42" s="124">
        <v>7</v>
      </c>
      <c r="C42" s="116" t="s">
        <v>218</v>
      </c>
      <c r="D42" s="84">
        <v>47</v>
      </c>
      <c r="E42" s="87"/>
      <c r="F42" s="87"/>
      <c r="G42" s="87">
        <v>47</v>
      </c>
      <c r="H42" s="87"/>
      <c r="I42" s="87"/>
      <c r="J42" s="87"/>
      <c r="K42" s="87">
        <v>10</v>
      </c>
      <c r="L42" s="87"/>
      <c r="M42" s="87"/>
      <c r="N42" s="87">
        <v>47</v>
      </c>
      <c r="R42" s="199" t="s">
        <v>373</v>
      </c>
      <c r="S42" s="21" t="s">
        <v>375</v>
      </c>
      <c r="T42" s="20" t="s">
        <v>137</v>
      </c>
      <c r="U42" s="19">
        <v>70</v>
      </c>
      <c r="V42" s="171"/>
      <c r="W42" s="171"/>
      <c r="X42" s="171">
        <v>70</v>
      </c>
      <c r="Y42" s="171"/>
      <c r="Z42" s="171"/>
      <c r="AA42" s="171">
        <v>10</v>
      </c>
      <c r="AB42" s="171">
        <v>2</v>
      </c>
      <c r="AC42" s="171"/>
      <c r="AD42" s="171"/>
      <c r="AE42" s="98"/>
      <c r="AF42" s="98"/>
    </row>
    <row r="43" spans="1:32" x14ac:dyDescent="0.25">
      <c r="A43" s="130" t="s">
        <v>126</v>
      </c>
      <c r="B43" s="138">
        <v>9</v>
      </c>
      <c r="C43" s="116" t="s">
        <v>218</v>
      </c>
      <c r="D43" s="84">
        <v>30</v>
      </c>
      <c r="E43" s="87"/>
      <c r="F43" s="87"/>
      <c r="G43" s="87">
        <v>30</v>
      </c>
      <c r="H43" s="87"/>
      <c r="I43" s="87"/>
      <c r="J43" s="87"/>
      <c r="K43" s="87">
        <v>8</v>
      </c>
      <c r="L43" s="87"/>
      <c r="M43" s="87"/>
      <c r="N43" s="87">
        <v>30</v>
      </c>
      <c r="R43" s="199" t="s">
        <v>373</v>
      </c>
      <c r="S43" s="21" t="s">
        <v>376</v>
      </c>
      <c r="T43" s="20" t="s">
        <v>137</v>
      </c>
      <c r="U43" s="19">
        <v>119</v>
      </c>
      <c r="V43" s="171">
        <v>30</v>
      </c>
      <c r="W43" s="171"/>
      <c r="X43" s="171">
        <v>89</v>
      </c>
      <c r="Y43" s="171"/>
      <c r="Z43" s="171"/>
      <c r="AA43" s="171">
        <v>12</v>
      </c>
      <c r="AB43" s="171">
        <v>6</v>
      </c>
      <c r="AC43" s="171"/>
      <c r="AD43" s="171"/>
      <c r="AE43" s="98"/>
      <c r="AF43" s="98"/>
    </row>
    <row r="44" spans="1:32" x14ac:dyDescent="0.25">
      <c r="A44" s="130" t="s">
        <v>116</v>
      </c>
      <c r="B44" s="139" t="s">
        <v>310</v>
      </c>
      <c r="C44" s="116" t="s">
        <v>218</v>
      </c>
      <c r="D44" s="87">
        <v>48</v>
      </c>
      <c r="E44" s="87"/>
      <c r="F44" s="87"/>
      <c r="G44" s="87">
        <v>48</v>
      </c>
      <c r="H44" s="87"/>
      <c r="I44" s="87"/>
      <c r="J44" s="87"/>
      <c r="K44" s="87"/>
      <c r="L44" s="87"/>
      <c r="M44" s="87">
        <v>6</v>
      </c>
      <c r="N44" s="87">
        <v>48</v>
      </c>
      <c r="R44" s="199" t="s">
        <v>373</v>
      </c>
      <c r="S44" s="21" t="s">
        <v>377</v>
      </c>
      <c r="T44" s="20" t="s">
        <v>137</v>
      </c>
      <c r="U44" s="19">
        <v>79</v>
      </c>
      <c r="V44" s="171">
        <v>15</v>
      </c>
      <c r="W44" s="171"/>
      <c r="X44" s="171">
        <v>64</v>
      </c>
      <c r="Y44" s="171"/>
      <c r="Z44" s="171"/>
      <c r="AA44" s="171">
        <v>8</v>
      </c>
      <c r="AB44" s="171">
        <v>4</v>
      </c>
      <c r="AC44" s="171"/>
      <c r="AD44" s="171"/>
      <c r="AE44" s="98"/>
      <c r="AF44" s="98"/>
    </row>
    <row r="45" spans="1:32" x14ac:dyDescent="0.25">
      <c r="A45" s="130" t="s">
        <v>126</v>
      </c>
      <c r="B45" s="139" t="s">
        <v>311</v>
      </c>
      <c r="C45" s="116" t="s">
        <v>218</v>
      </c>
      <c r="D45" s="87">
        <v>70</v>
      </c>
      <c r="E45" s="87"/>
      <c r="F45" s="87"/>
      <c r="G45" s="87">
        <v>70</v>
      </c>
      <c r="H45" s="87"/>
      <c r="I45" s="87"/>
      <c r="J45" s="87"/>
      <c r="K45" s="87"/>
      <c r="L45" s="87"/>
      <c r="M45" s="87">
        <v>20</v>
      </c>
      <c r="N45" s="87"/>
      <c r="R45" s="199"/>
      <c r="S45" s="21"/>
      <c r="T45" s="20"/>
      <c r="U45" s="19"/>
      <c r="V45" s="171"/>
      <c r="W45" s="171"/>
      <c r="X45" s="171"/>
      <c r="Y45" s="171"/>
      <c r="Z45" s="171"/>
      <c r="AA45" s="171"/>
      <c r="AB45" s="171"/>
      <c r="AC45" s="171"/>
      <c r="AD45" s="171"/>
      <c r="AE45" s="98"/>
      <c r="AF45" s="98"/>
    </row>
    <row r="46" spans="1:32" x14ac:dyDescent="0.25">
      <c r="A46" s="130"/>
      <c r="B46" s="139"/>
      <c r="C46" s="11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R46" s="199"/>
      <c r="S46" s="21"/>
      <c r="T46" s="20"/>
      <c r="U46" s="19"/>
      <c r="V46" s="171"/>
      <c r="W46" s="171"/>
      <c r="X46" s="171"/>
      <c r="Y46" s="171"/>
      <c r="Z46" s="171"/>
      <c r="AA46" s="171"/>
      <c r="AB46" s="171"/>
      <c r="AC46" s="171"/>
      <c r="AD46" s="171"/>
      <c r="AE46" s="98"/>
      <c r="AF46" s="98"/>
    </row>
    <row r="47" spans="1:32" x14ac:dyDescent="0.25">
      <c r="A47" s="130"/>
      <c r="B47" s="139"/>
      <c r="C47" s="11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R47" s="328" t="s">
        <v>140</v>
      </c>
      <c r="S47" s="329"/>
      <c r="T47" s="330"/>
      <c r="U47" s="200">
        <f t="shared" ref="U47:AD47" si="5">SUM(U39:U46)</f>
        <v>615</v>
      </c>
      <c r="V47" s="200">
        <f t="shared" si="5"/>
        <v>75</v>
      </c>
      <c r="W47" s="200">
        <f t="shared" si="5"/>
        <v>0</v>
      </c>
      <c r="X47" s="200">
        <f t="shared" si="5"/>
        <v>540</v>
      </c>
      <c r="Y47" s="200">
        <f t="shared" si="5"/>
        <v>0</v>
      </c>
      <c r="Z47" s="200">
        <f t="shared" si="5"/>
        <v>0</v>
      </c>
      <c r="AA47" s="200">
        <f t="shared" si="5"/>
        <v>68</v>
      </c>
      <c r="AB47" s="200">
        <f t="shared" si="5"/>
        <v>14</v>
      </c>
      <c r="AC47" s="200">
        <f t="shared" si="5"/>
        <v>0</v>
      </c>
      <c r="AD47" s="200">
        <f t="shared" si="5"/>
        <v>9</v>
      </c>
      <c r="AE47" s="200">
        <f>SUM(AE39:AE46)</f>
        <v>0</v>
      </c>
      <c r="AF47" s="200">
        <f>SUM(AF39:AF46)</f>
        <v>0</v>
      </c>
    </row>
    <row r="48" spans="1:32" x14ac:dyDescent="0.25">
      <c r="A48" s="130"/>
      <c r="B48" s="131"/>
      <c r="C48" s="116"/>
      <c r="D48" s="84"/>
      <c r="E48" s="87"/>
      <c r="F48" s="87"/>
      <c r="G48" s="87"/>
      <c r="H48" s="87"/>
      <c r="I48" s="140"/>
      <c r="J48" s="140"/>
      <c r="K48" s="87"/>
      <c r="L48" s="87"/>
      <c r="M48" s="140"/>
      <c r="N48" s="87"/>
      <c r="R48" s="325" t="s">
        <v>232</v>
      </c>
      <c r="S48" s="326"/>
      <c r="T48" s="327"/>
      <c r="U48" s="201">
        <f t="shared" ref="U48:AF48" si="6">SUM(U18,U31,U47)</f>
        <v>1524</v>
      </c>
      <c r="V48" s="201">
        <f t="shared" si="6"/>
        <v>152</v>
      </c>
      <c r="W48" s="201">
        <f t="shared" si="6"/>
        <v>0</v>
      </c>
      <c r="X48" s="201">
        <f t="shared" si="6"/>
        <v>1372</v>
      </c>
      <c r="Y48" s="201">
        <f t="shared" si="6"/>
        <v>0</v>
      </c>
      <c r="Z48" s="201">
        <f t="shared" si="6"/>
        <v>0</v>
      </c>
      <c r="AA48" s="201">
        <f t="shared" si="6"/>
        <v>155</v>
      </c>
      <c r="AB48" s="201">
        <f t="shared" si="6"/>
        <v>56</v>
      </c>
      <c r="AC48" s="201">
        <f t="shared" si="6"/>
        <v>5</v>
      </c>
      <c r="AD48" s="201">
        <f t="shared" si="6"/>
        <v>15</v>
      </c>
      <c r="AE48" s="201">
        <f t="shared" si="6"/>
        <v>0</v>
      </c>
      <c r="AF48" s="201">
        <f t="shared" si="6"/>
        <v>0</v>
      </c>
    </row>
    <row r="49" spans="1:32" x14ac:dyDescent="0.25">
      <c r="A49" s="298" t="s">
        <v>140</v>
      </c>
      <c r="B49" s="299"/>
      <c r="C49" s="88"/>
      <c r="D49" s="89">
        <f t="shared" ref="D49:N49" si="7">SUM(D42:D47)</f>
        <v>195</v>
      </c>
      <c r="E49" s="89">
        <f t="shared" si="7"/>
        <v>0</v>
      </c>
      <c r="F49" s="89">
        <f t="shared" si="7"/>
        <v>0</v>
      </c>
      <c r="G49" s="89">
        <f t="shared" si="7"/>
        <v>195</v>
      </c>
      <c r="H49" s="89">
        <f t="shared" si="7"/>
        <v>0</v>
      </c>
      <c r="I49" s="89">
        <f t="shared" si="7"/>
        <v>0</v>
      </c>
      <c r="J49" s="89">
        <f t="shared" si="7"/>
        <v>0</v>
      </c>
      <c r="K49" s="89">
        <f t="shared" si="7"/>
        <v>18</v>
      </c>
      <c r="L49" s="89">
        <f t="shared" si="7"/>
        <v>0</v>
      </c>
      <c r="M49" s="89">
        <f t="shared" si="7"/>
        <v>26</v>
      </c>
      <c r="N49" s="89">
        <f t="shared" si="7"/>
        <v>125</v>
      </c>
      <c r="R49" s="5"/>
      <c r="S49" s="6"/>
      <c r="T49" s="7"/>
      <c r="U49" s="198"/>
      <c r="V49" s="114"/>
      <c r="W49" s="114"/>
      <c r="X49" s="114"/>
      <c r="Y49" s="114"/>
      <c r="Z49" s="114"/>
      <c r="AA49" s="114"/>
      <c r="AB49" s="114"/>
      <c r="AC49" s="114"/>
    </row>
    <row r="50" spans="1:32" ht="15.75" x14ac:dyDescent="0.25">
      <c r="A50" s="5"/>
      <c r="B50" s="6"/>
      <c r="C50" s="7"/>
      <c r="D50" s="113"/>
      <c r="E50" s="114"/>
      <c r="F50" s="114"/>
      <c r="G50" s="114"/>
      <c r="H50" s="114"/>
      <c r="I50" s="114"/>
      <c r="J50" s="114"/>
      <c r="K50" s="114"/>
      <c r="L50" s="114"/>
      <c r="M50" s="114"/>
      <c r="R50" s="1"/>
      <c r="S50" s="24"/>
      <c r="T50" s="2"/>
      <c r="U50" s="174"/>
      <c r="W50" s="175" t="s">
        <v>272</v>
      </c>
    </row>
    <row r="51" spans="1:32" ht="18" x14ac:dyDescent="0.25">
      <c r="A51" s="1"/>
      <c r="B51" s="24"/>
      <c r="C51" s="2"/>
      <c r="D51" s="13"/>
      <c r="F51" s="129" t="s">
        <v>278</v>
      </c>
      <c r="R51" s="315" t="s">
        <v>1</v>
      </c>
      <c r="S51" s="316"/>
      <c r="T51" s="176" t="s">
        <v>355</v>
      </c>
      <c r="U51" s="177" t="s">
        <v>132</v>
      </c>
      <c r="V51" s="202"/>
      <c r="W51" s="82" t="s">
        <v>215</v>
      </c>
      <c r="X51" s="202"/>
      <c r="Y51" s="82" t="s">
        <v>207</v>
      </c>
      <c r="Z51" s="82" t="s">
        <v>208</v>
      </c>
      <c r="AA51" s="317" t="s">
        <v>209</v>
      </c>
      <c r="AB51" s="318"/>
      <c r="AC51" s="318"/>
      <c r="AD51" s="319"/>
      <c r="AE51" s="320" t="s">
        <v>356</v>
      </c>
      <c r="AF51" s="321"/>
    </row>
    <row r="52" spans="1:32" x14ac:dyDescent="0.25">
      <c r="A52" s="305" t="s">
        <v>1</v>
      </c>
      <c r="B52" s="305" t="s">
        <v>2</v>
      </c>
      <c r="C52" s="307" t="s">
        <v>256</v>
      </c>
      <c r="D52" s="307" t="s">
        <v>257</v>
      </c>
      <c r="E52" s="80"/>
      <c r="F52" s="81" t="s">
        <v>215</v>
      </c>
      <c r="G52" s="80"/>
      <c r="H52" s="309" t="s">
        <v>207</v>
      </c>
      <c r="I52" s="309" t="s">
        <v>258</v>
      </c>
      <c r="J52" s="311" t="s">
        <v>209</v>
      </c>
      <c r="K52" s="312"/>
      <c r="L52" s="312"/>
      <c r="M52" s="313"/>
      <c r="N52" s="336" t="s">
        <v>216</v>
      </c>
      <c r="R52" s="17" t="s">
        <v>112</v>
      </c>
      <c r="S52" s="17" t="s">
        <v>2</v>
      </c>
      <c r="T52" s="176" t="s">
        <v>134</v>
      </c>
      <c r="U52" s="177" t="s">
        <v>135</v>
      </c>
      <c r="V52" s="82">
        <v>2</v>
      </c>
      <c r="W52" s="82">
        <v>3</v>
      </c>
      <c r="X52" s="82">
        <v>4</v>
      </c>
      <c r="Y52" s="82"/>
      <c r="Z52" s="82"/>
      <c r="AA52" s="82" t="s">
        <v>210</v>
      </c>
      <c r="AB52" s="82" t="s">
        <v>211</v>
      </c>
      <c r="AC52" s="82" t="s">
        <v>212</v>
      </c>
      <c r="AD52" s="82" t="s">
        <v>213</v>
      </c>
      <c r="AE52" s="178" t="s">
        <v>358</v>
      </c>
      <c r="AF52" s="178" t="s">
        <v>359</v>
      </c>
    </row>
    <row r="53" spans="1:32" x14ac:dyDescent="0.25">
      <c r="A53" s="306"/>
      <c r="B53" s="306"/>
      <c r="C53" s="308"/>
      <c r="D53" s="308"/>
      <c r="E53" s="81">
        <v>2</v>
      </c>
      <c r="F53" s="81">
        <v>3</v>
      </c>
      <c r="G53" s="81">
        <v>4</v>
      </c>
      <c r="H53" s="310"/>
      <c r="I53" s="306"/>
      <c r="J53" s="82" t="s">
        <v>210</v>
      </c>
      <c r="K53" s="82" t="s">
        <v>211</v>
      </c>
      <c r="L53" s="82" t="s">
        <v>212</v>
      </c>
      <c r="M53" s="82" t="s">
        <v>213</v>
      </c>
      <c r="N53" s="336"/>
      <c r="R53" s="9" t="s">
        <v>130</v>
      </c>
      <c r="S53" s="8" t="s">
        <v>378</v>
      </c>
      <c r="T53" s="203" t="s">
        <v>137</v>
      </c>
      <c r="U53" s="204">
        <v>128</v>
      </c>
      <c r="V53" s="203"/>
      <c r="W53" s="203"/>
      <c r="X53" s="203">
        <v>128</v>
      </c>
      <c r="Y53" s="203"/>
      <c r="Z53" s="203"/>
      <c r="AA53" s="203"/>
      <c r="AB53" s="203">
        <v>8</v>
      </c>
      <c r="AC53" s="203"/>
      <c r="AD53" s="203">
        <v>4</v>
      </c>
      <c r="AE53" s="203"/>
      <c r="AF53" s="203"/>
    </row>
    <row r="54" spans="1:32" x14ac:dyDescent="0.25">
      <c r="A54" s="130" t="s">
        <v>129</v>
      </c>
      <c r="B54" s="134">
        <v>46</v>
      </c>
      <c r="C54" s="84" t="s">
        <v>218</v>
      </c>
      <c r="D54" s="84">
        <v>80</v>
      </c>
      <c r="E54" s="87"/>
      <c r="F54" s="87"/>
      <c r="G54" s="87">
        <v>80</v>
      </c>
      <c r="H54" s="87"/>
      <c r="I54" s="87"/>
      <c r="J54" s="87"/>
      <c r="K54" s="87">
        <v>4</v>
      </c>
      <c r="L54" s="87">
        <v>4</v>
      </c>
      <c r="M54" s="87">
        <v>9</v>
      </c>
      <c r="N54" s="87">
        <v>80</v>
      </c>
      <c r="R54" s="9" t="s">
        <v>130</v>
      </c>
      <c r="S54" s="8" t="s">
        <v>379</v>
      </c>
      <c r="T54" s="203" t="s">
        <v>137</v>
      </c>
      <c r="U54" s="204">
        <v>114</v>
      </c>
      <c r="V54" s="203"/>
      <c r="W54" s="203"/>
      <c r="X54" s="203">
        <v>114</v>
      </c>
      <c r="Y54" s="203"/>
      <c r="Z54" s="203"/>
      <c r="AA54" s="203">
        <v>15</v>
      </c>
      <c r="AB54" s="203"/>
      <c r="AC54" s="203"/>
      <c r="AD54" s="203">
        <v>3</v>
      </c>
      <c r="AE54" s="203"/>
      <c r="AF54" s="203"/>
    </row>
    <row r="55" spans="1:32" x14ac:dyDescent="0.25">
      <c r="A55" s="130" t="s">
        <v>129</v>
      </c>
      <c r="B55" s="134" t="s">
        <v>312</v>
      </c>
      <c r="C55" s="84" t="s">
        <v>218</v>
      </c>
      <c r="D55" s="84">
        <v>4</v>
      </c>
      <c r="E55" s="87">
        <v>1</v>
      </c>
      <c r="F55" s="87"/>
      <c r="G55" s="87">
        <v>3</v>
      </c>
      <c r="H55" s="87"/>
      <c r="I55" s="87"/>
      <c r="J55" s="87">
        <v>1</v>
      </c>
      <c r="K55" s="87"/>
      <c r="L55" s="87"/>
      <c r="M55" s="87"/>
      <c r="N55" s="87">
        <v>0</v>
      </c>
      <c r="R55" s="9" t="s">
        <v>130</v>
      </c>
      <c r="S55" s="8" t="s">
        <v>380</v>
      </c>
      <c r="T55" s="203" t="s">
        <v>137</v>
      </c>
      <c r="U55" s="204">
        <v>32</v>
      </c>
      <c r="V55" s="203"/>
      <c r="W55" s="203"/>
      <c r="X55" s="203">
        <v>32</v>
      </c>
      <c r="Y55" s="203"/>
      <c r="Z55" s="203"/>
      <c r="AA55" s="203"/>
      <c r="AB55" s="203">
        <v>5</v>
      </c>
      <c r="AC55" s="203"/>
      <c r="AD55" s="203"/>
      <c r="AE55" s="203"/>
      <c r="AF55" s="203"/>
    </row>
    <row r="56" spans="1:32" x14ac:dyDescent="0.25">
      <c r="A56" s="130" t="s">
        <v>129</v>
      </c>
      <c r="B56" s="134" t="s">
        <v>313</v>
      </c>
      <c r="C56" s="84" t="s">
        <v>218</v>
      </c>
      <c r="D56" s="84">
        <v>26</v>
      </c>
      <c r="E56" s="87"/>
      <c r="F56" s="87"/>
      <c r="G56" s="87">
        <v>26</v>
      </c>
      <c r="H56" s="87"/>
      <c r="I56" s="87"/>
      <c r="J56" s="87"/>
      <c r="K56" s="87">
        <v>7</v>
      </c>
      <c r="L56" s="87"/>
      <c r="M56" s="87"/>
      <c r="N56" s="87">
        <v>26</v>
      </c>
      <c r="R56" s="18" t="s">
        <v>366</v>
      </c>
      <c r="S56" s="8" t="s">
        <v>97</v>
      </c>
      <c r="T56" s="203" t="s">
        <v>137</v>
      </c>
      <c r="U56" s="204">
        <v>231</v>
      </c>
      <c r="V56" s="203">
        <v>11</v>
      </c>
      <c r="W56" s="203"/>
      <c r="X56" s="203">
        <v>220</v>
      </c>
      <c r="Y56" s="203"/>
      <c r="Z56" s="203"/>
      <c r="AA56" s="203"/>
      <c r="AB56" s="203">
        <v>26</v>
      </c>
      <c r="AC56" s="203"/>
      <c r="AD56" s="203"/>
      <c r="AE56" s="203"/>
      <c r="AF56" s="203"/>
    </row>
    <row r="57" spans="1:32" x14ac:dyDescent="0.25">
      <c r="A57" s="130" t="s">
        <v>314</v>
      </c>
      <c r="B57" s="131">
        <v>7</v>
      </c>
      <c r="C57" s="116" t="s">
        <v>218</v>
      </c>
      <c r="D57" s="84">
        <v>32</v>
      </c>
      <c r="E57" s="87">
        <v>7</v>
      </c>
      <c r="F57" s="87">
        <v>1</v>
      </c>
      <c r="G57" s="87">
        <v>24</v>
      </c>
      <c r="H57" s="87"/>
      <c r="I57" s="87"/>
      <c r="J57" s="87">
        <v>8</v>
      </c>
      <c r="K57" s="87"/>
      <c r="L57" s="87"/>
      <c r="M57" s="87"/>
      <c r="N57" s="87">
        <v>0</v>
      </c>
      <c r="R57" s="9" t="s">
        <v>130</v>
      </c>
      <c r="S57" s="8" t="s">
        <v>381</v>
      </c>
      <c r="T57" s="203" t="s">
        <v>137</v>
      </c>
      <c r="U57" s="204">
        <v>123</v>
      </c>
      <c r="V57" s="203"/>
      <c r="W57" s="203"/>
      <c r="X57" s="203">
        <v>123</v>
      </c>
      <c r="Y57" s="203"/>
      <c r="Z57" s="203"/>
      <c r="AA57" s="203"/>
      <c r="AB57" s="203">
        <v>14</v>
      </c>
      <c r="AC57" s="203"/>
      <c r="AD57" s="203"/>
      <c r="AE57" s="203"/>
      <c r="AF57" s="203"/>
    </row>
    <row r="58" spans="1:32" x14ac:dyDescent="0.25">
      <c r="A58" s="130" t="s">
        <v>307</v>
      </c>
      <c r="B58" s="131" t="s">
        <v>315</v>
      </c>
      <c r="C58" s="116" t="s">
        <v>218</v>
      </c>
      <c r="D58" s="84">
        <v>27</v>
      </c>
      <c r="E58" s="87"/>
      <c r="F58" s="87"/>
      <c r="G58" s="87">
        <v>27</v>
      </c>
      <c r="H58" s="87"/>
      <c r="I58" s="87"/>
      <c r="J58" s="87"/>
      <c r="K58" s="87"/>
      <c r="L58" s="87"/>
      <c r="M58" s="87">
        <v>2</v>
      </c>
      <c r="N58" s="87">
        <v>3</v>
      </c>
      <c r="R58" s="9"/>
      <c r="S58" s="8"/>
      <c r="T58" s="203"/>
      <c r="U58" s="204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</row>
    <row r="59" spans="1:32" x14ac:dyDescent="0.25">
      <c r="A59" s="131"/>
      <c r="B59" s="131"/>
      <c r="C59" s="116"/>
      <c r="D59" s="84"/>
      <c r="E59" s="87"/>
      <c r="F59" s="87"/>
      <c r="G59" s="87"/>
      <c r="H59" s="87"/>
      <c r="I59" s="87"/>
      <c r="J59" s="87"/>
      <c r="K59" s="87"/>
      <c r="L59" s="87"/>
      <c r="M59" s="87"/>
      <c r="N59" s="87"/>
      <c r="R59" s="9"/>
      <c r="S59" s="8"/>
      <c r="T59" s="203"/>
      <c r="U59" s="204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</row>
    <row r="60" spans="1:32" x14ac:dyDescent="0.25">
      <c r="A60" s="96"/>
      <c r="B60" s="96"/>
      <c r="C60" s="116"/>
      <c r="D60" s="84"/>
      <c r="E60" s="87"/>
      <c r="F60" s="87"/>
      <c r="G60" s="87"/>
      <c r="H60" s="87"/>
      <c r="I60" s="87"/>
      <c r="J60" s="87"/>
      <c r="K60" s="87"/>
      <c r="L60" s="87"/>
      <c r="M60" s="140"/>
      <c r="N60" s="87"/>
      <c r="R60" s="322" t="s">
        <v>140</v>
      </c>
      <c r="S60" s="323"/>
      <c r="T60" s="324"/>
      <c r="U60" s="194">
        <f t="shared" ref="U60:AD60" si="8">SUM(U53:U59)</f>
        <v>628</v>
      </c>
      <c r="V60" s="194">
        <f t="shared" si="8"/>
        <v>11</v>
      </c>
      <c r="W60" s="194">
        <f t="shared" si="8"/>
        <v>0</v>
      </c>
      <c r="X60" s="194">
        <f t="shared" si="8"/>
        <v>617</v>
      </c>
      <c r="Y60" s="194">
        <f t="shared" si="8"/>
        <v>0</v>
      </c>
      <c r="Z60" s="194">
        <f t="shared" si="8"/>
        <v>0</v>
      </c>
      <c r="AA60" s="194">
        <f t="shared" si="8"/>
        <v>15</v>
      </c>
      <c r="AB60" s="194">
        <f t="shared" si="8"/>
        <v>53</v>
      </c>
      <c r="AC60" s="194">
        <f t="shared" si="8"/>
        <v>0</v>
      </c>
      <c r="AD60" s="194">
        <f t="shared" si="8"/>
        <v>7</v>
      </c>
      <c r="AE60" s="194">
        <f>SUM(AE53:AE59)</f>
        <v>0</v>
      </c>
      <c r="AF60" s="205">
        <f>SUM(AF53:AF59)</f>
        <v>0</v>
      </c>
    </row>
    <row r="61" spans="1:32" x14ac:dyDescent="0.25">
      <c r="A61" s="298" t="s">
        <v>140</v>
      </c>
      <c r="B61" s="299"/>
      <c r="C61" s="88"/>
      <c r="D61" s="89">
        <f>SUM(D54:D60)</f>
        <v>169</v>
      </c>
      <c r="E61" s="89">
        <f>SUM(E54:E60)</f>
        <v>8</v>
      </c>
      <c r="F61" s="89">
        <f>SUM(F54:F60)</f>
        <v>1</v>
      </c>
      <c r="G61" s="89">
        <f>SUM(G54:G60)</f>
        <v>160</v>
      </c>
      <c r="H61" s="89">
        <f>SUM(H54:H56)</f>
        <v>0</v>
      </c>
      <c r="I61" s="89">
        <f>SUM(I54:I56)</f>
        <v>0</v>
      </c>
      <c r="J61" s="89">
        <f>SUM(J54:J60)</f>
        <v>9</v>
      </c>
      <c r="K61" s="89">
        <f>SUM(K54:K56)</f>
        <v>11</v>
      </c>
      <c r="L61" s="89">
        <f>SUM(L54:L60)</f>
        <v>4</v>
      </c>
      <c r="M61" s="89">
        <f>SUM(M54:M60)</f>
        <v>11</v>
      </c>
      <c r="N61" s="89">
        <f>SUM(N54:N60)</f>
        <v>109</v>
      </c>
      <c r="R61" s="5"/>
      <c r="S61" s="6"/>
      <c r="T61" s="7"/>
      <c r="U61" s="198"/>
      <c r="V61" s="114"/>
      <c r="W61" s="114"/>
      <c r="X61" s="114"/>
      <c r="Y61" s="114"/>
      <c r="Z61" s="114"/>
      <c r="AA61" s="114"/>
      <c r="AB61" s="114"/>
      <c r="AC61" s="114"/>
    </row>
    <row r="62" spans="1:32" ht="15.75" x14ac:dyDescent="0.25">
      <c r="A62" s="5"/>
      <c r="B62" s="6"/>
      <c r="C62" s="7"/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R62" s="1"/>
      <c r="S62" s="24"/>
      <c r="T62" s="2"/>
      <c r="U62" s="174"/>
      <c r="W62" s="175" t="s">
        <v>278</v>
      </c>
    </row>
    <row r="63" spans="1:32" ht="18" x14ac:dyDescent="0.25">
      <c r="A63" s="1"/>
      <c r="B63" s="24"/>
      <c r="C63" s="2"/>
      <c r="D63" s="13"/>
      <c r="F63" s="129" t="s">
        <v>284</v>
      </c>
      <c r="R63" s="315" t="s">
        <v>1</v>
      </c>
      <c r="S63" s="316"/>
      <c r="T63" s="176" t="s">
        <v>137</v>
      </c>
      <c r="U63" s="177" t="s">
        <v>132</v>
      </c>
      <c r="V63" s="317" t="s">
        <v>133</v>
      </c>
      <c r="W63" s="318"/>
      <c r="X63" s="319"/>
      <c r="Y63" s="82" t="s">
        <v>207</v>
      </c>
      <c r="Z63" s="82" t="s">
        <v>208</v>
      </c>
      <c r="AA63" s="317" t="s">
        <v>209</v>
      </c>
      <c r="AB63" s="318"/>
      <c r="AC63" s="318"/>
      <c r="AD63" s="319"/>
      <c r="AE63" s="320" t="s">
        <v>356</v>
      </c>
      <c r="AF63" s="321"/>
    </row>
    <row r="64" spans="1:32" x14ac:dyDescent="0.25">
      <c r="A64" s="305" t="s">
        <v>1</v>
      </c>
      <c r="B64" s="305" t="s">
        <v>2</v>
      </c>
      <c r="C64" s="307" t="s">
        <v>256</v>
      </c>
      <c r="D64" s="307" t="s">
        <v>257</v>
      </c>
      <c r="E64" s="80"/>
      <c r="F64" s="81" t="s">
        <v>215</v>
      </c>
      <c r="G64" s="80"/>
      <c r="H64" s="309" t="s">
        <v>207</v>
      </c>
      <c r="I64" s="309" t="s">
        <v>258</v>
      </c>
      <c r="J64" s="311" t="s">
        <v>209</v>
      </c>
      <c r="K64" s="312"/>
      <c r="L64" s="312"/>
      <c r="M64" s="313"/>
      <c r="N64" s="336" t="s">
        <v>216</v>
      </c>
      <c r="R64" s="17" t="s">
        <v>112</v>
      </c>
      <c r="S64" s="17" t="s">
        <v>2</v>
      </c>
      <c r="T64" s="176" t="s">
        <v>134</v>
      </c>
      <c r="U64" s="177" t="s">
        <v>135</v>
      </c>
      <c r="V64" s="82">
        <v>2</v>
      </c>
      <c r="W64" s="82">
        <v>3</v>
      </c>
      <c r="X64" s="82">
        <v>4</v>
      </c>
      <c r="Y64" s="82"/>
      <c r="Z64" s="82"/>
      <c r="AA64" s="82" t="s">
        <v>210</v>
      </c>
      <c r="AB64" s="82" t="s">
        <v>211</v>
      </c>
      <c r="AC64" s="82" t="s">
        <v>212</v>
      </c>
      <c r="AD64" s="82" t="s">
        <v>213</v>
      </c>
      <c r="AE64" s="178" t="s">
        <v>358</v>
      </c>
      <c r="AF64" s="178" t="s">
        <v>359</v>
      </c>
    </row>
    <row r="65" spans="1:32" x14ac:dyDescent="0.25">
      <c r="A65" s="306"/>
      <c r="B65" s="306"/>
      <c r="C65" s="308"/>
      <c r="D65" s="308"/>
      <c r="E65" s="81">
        <v>2</v>
      </c>
      <c r="F65" s="81">
        <v>3</v>
      </c>
      <c r="G65" s="81">
        <v>4</v>
      </c>
      <c r="H65" s="310"/>
      <c r="I65" s="306"/>
      <c r="J65" s="82" t="s">
        <v>210</v>
      </c>
      <c r="K65" s="82" t="s">
        <v>211</v>
      </c>
      <c r="L65" s="82" t="s">
        <v>212</v>
      </c>
      <c r="M65" s="82" t="s">
        <v>213</v>
      </c>
      <c r="N65" s="336"/>
      <c r="R65" s="9" t="s">
        <v>120</v>
      </c>
      <c r="S65" s="8" t="s">
        <v>95</v>
      </c>
      <c r="T65" s="203" t="s">
        <v>137</v>
      </c>
      <c r="U65" s="204">
        <v>61</v>
      </c>
      <c r="V65" s="203">
        <v>6</v>
      </c>
      <c r="W65" s="203"/>
      <c r="X65" s="203">
        <v>55</v>
      </c>
      <c r="Y65" s="203"/>
      <c r="Z65" s="203"/>
      <c r="AA65" s="203">
        <v>1</v>
      </c>
      <c r="AB65" s="203">
        <v>7</v>
      </c>
      <c r="AC65" s="203"/>
      <c r="AD65" s="203"/>
      <c r="AE65" s="203"/>
      <c r="AF65" s="203"/>
    </row>
    <row r="66" spans="1:32" x14ac:dyDescent="0.25">
      <c r="A66" s="130" t="s">
        <v>316</v>
      </c>
      <c r="B66" s="131">
        <v>32</v>
      </c>
      <c r="C66" s="116" t="s">
        <v>218</v>
      </c>
      <c r="D66" s="84">
        <v>20</v>
      </c>
      <c r="E66" s="87"/>
      <c r="F66" s="87"/>
      <c r="G66" s="87">
        <v>20</v>
      </c>
      <c r="H66" s="87"/>
      <c r="I66" s="140"/>
      <c r="J66" s="140"/>
      <c r="K66" s="87"/>
      <c r="L66" s="140"/>
      <c r="M66" s="140">
        <v>2</v>
      </c>
      <c r="N66" s="25">
        <v>20</v>
      </c>
      <c r="R66" s="9" t="s">
        <v>120</v>
      </c>
      <c r="S66" s="8" t="s">
        <v>99</v>
      </c>
      <c r="T66" s="203" t="s">
        <v>137</v>
      </c>
      <c r="U66" s="204">
        <v>61</v>
      </c>
      <c r="V66" s="203"/>
      <c r="W66" s="203"/>
      <c r="X66" s="203">
        <v>61</v>
      </c>
      <c r="Y66" s="203"/>
      <c r="Z66" s="203"/>
      <c r="AA66" s="203">
        <v>1</v>
      </c>
      <c r="AB66" s="203">
        <v>7</v>
      </c>
      <c r="AC66" s="203"/>
      <c r="AD66" s="203"/>
      <c r="AE66" s="203"/>
      <c r="AF66" s="203"/>
    </row>
    <row r="67" spans="1:32" x14ac:dyDescent="0.25">
      <c r="A67" s="130" t="s">
        <v>316</v>
      </c>
      <c r="B67" s="131" t="s">
        <v>317</v>
      </c>
      <c r="C67" s="116" t="s">
        <v>218</v>
      </c>
      <c r="D67" s="84">
        <v>37</v>
      </c>
      <c r="E67" s="87"/>
      <c r="F67" s="87"/>
      <c r="G67" s="87">
        <v>37</v>
      </c>
      <c r="H67" s="87"/>
      <c r="I67" s="140"/>
      <c r="J67" s="140"/>
      <c r="K67" s="87"/>
      <c r="L67" s="87"/>
      <c r="M67" s="140">
        <v>4</v>
      </c>
      <c r="N67" s="25">
        <v>37</v>
      </c>
      <c r="R67" s="9" t="s">
        <v>120</v>
      </c>
      <c r="S67" s="8" t="s">
        <v>98</v>
      </c>
      <c r="T67" s="203" t="s">
        <v>137</v>
      </c>
      <c r="U67" s="204">
        <v>62</v>
      </c>
      <c r="V67" s="203">
        <v>9</v>
      </c>
      <c r="W67" s="203"/>
      <c r="X67" s="203">
        <v>53</v>
      </c>
      <c r="Y67" s="203"/>
      <c r="Z67" s="203"/>
      <c r="AA67" s="203"/>
      <c r="AB67" s="203">
        <v>6</v>
      </c>
      <c r="AC67" s="203"/>
      <c r="AD67" s="203"/>
      <c r="AE67" s="203"/>
      <c r="AF67" s="203"/>
    </row>
    <row r="68" spans="1:32" x14ac:dyDescent="0.25">
      <c r="A68" s="130" t="s">
        <v>316</v>
      </c>
      <c r="B68" s="131">
        <v>28</v>
      </c>
      <c r="C68" s="116" t="s">
        <v>218</v>
      </c>
      <c r="D68" s="84">
        <v>7</v>
      </c>
      <c r="E68" s="87"/>
      <c r="F68" s="87"/>
      <c r="G68" s="87">
        <v>7</v>
      </c>
      <c r="H68" s="87"/>
      <c r="I68" s="140"/>
      <c r="J68" s="140">
        <v>3</v>
      </c>
      <c r="K68" s="87"/>
      <c r="L68" s="87"/>
      <c r="M68" s="140"/>
      <c r="N68" s="25">
        <v>7</v>
      </c>
      <c r="R68" s="9" t="s">
        <v>342</v>
      </c>
      <c r="S68" s="8" t="s">
        <v>118</v>
      </c>
      <c r="T68" s="203" t="s">
        <v>137</v>
      </c>
      <c r="U68" s="204">
        <v>68</v>
      </c>
      <c r="V68" s="203"/>
      <c r="W68" s="203"/>
      <c r="X68" s="203">
        <v>68</v>
      </c>
      <c r="Y68" s="203"/>
      <c r="Z68" s="203"/>
      <c r="AA68" s="203"/>
      <c r="AB68" s="203"/>
      <c r="AC68" s="203">
        <v>6</v>
      </c>
      <c r="AD68" s="203"/>
      <c r="AE68" s="203"/>
      <c r="AF68" s="203"/>
    </row>
    <row r="69" spans="1:32" x14ac:dyDescent="0.25">
      <c r="A69" s="130" t="s">
        <v>318</v>
      </c>
      <c r="B69" s="131">
        <v>52</v>
      </c>
      <c r="C69" s="116" t="s">
        <v>218</v>
      </c>
      <c r="D69" s="84">
        <v>7</v>
      </c>
      <c r="E69" s="87"/>
      <c r="F69" s="87"/>
      <c r="G69" s="87">
        <v>7</v>
      </c>
      <c r="H69" s="87"/>
      <c r="I69" s="140"/>
      <c r="J69" s="140">
        <v>3</v>
      </c>
      <c r="K69" s="87"/>
      <c r="L69" s="87"/>
      <c r="M69" s="140"/>
      <c r="N69" s="25">
        <v>7</v>
      </c>
      <c r="R69" s="9" t="s">
        <v>342</v>
      </c>
      <c r="S69" s="8" t="s">
        <v>310</v>
      </c>
      <c r="T69" s="203" t="s">
        <v>137</v>
      </c>
      <c r="U69" s="204">
        <v>68</v>
      </c>
      <c r="V69" s="203"/>
      <c r="W69" s="203"/>
      <c r="X69" s="203">
        <v>68</v>
      </c>
      <c r="Y69" s="203"/>
      <c r="Z69" s="203"/>
      <c r="AA69" s="203"/>
      <c r="AB69" s="203"/>
      <c r="AC69" s="203">
        <v>6</v>
      </c>
      <c r="AD69" s="203"/>
      <c r="AE69" s="203"/>
      <c r="AF69" s="203"/>
    </row>
    <row r="70" spans="1:32" x14ac:dyDescent="0.25">
      <c r="A70" s="130" t="s">
        <v>319</v>
      </c>
      <c r="B70" s="141" t="s">
        <v>320</v>
      </c>
      <c r="C70" s="116" t="s">
        <v>218</v>
      </c>
      <c r="D70" s="84">
        <v>90</v>
      </c>
      <c r="E70" s="87"/>
      <c r="F70" s="87"/>
      <c r="G70" s="87">
        <v>90</v>
      </c>
      <c r="H70" s="87"/>
      <c r="I70" s="87"/>
      <c r="J70" s="87"/>
      <c r="K70" s="87"/>
      <c r="L70" s="87">
        <v>9</v>
      </c>
      <c r="M70" s="140"/>
      <c r="N70" s="25">
        <v>90</v>
      </c>
      <c r="R70" s="9" t="s">
        <v>130</v>
      </c>
      <c r="S70" s="8" t="s">
        <v>382</v>
      </c>
      <c r="T70" s="203" t="s">
        <v>137</v>
      </c>
      <c r="U70" s="204">
        <v>12</v>
      </c>
      <c r="V70" s="203"/>
      <c r="W70" s="203"/>
      <c r="X70" s="203">
        <v>12</v>
      </c>
      <c r="Y70" s="203"/>
      <c r="Z70" s="203"/>
      <c r="AA70" s="203">
        <v>3</v>
      </c>
      <c r="AB70" s="203"/>
      <c r="AC70" s="203"/>
      <c r="AD70" s="203"/>
      <c r="AE70" s="203"/>
      <c r="AF70" s="203"/>
    </row>
    <row r="71" spans="1:32" x14ac:dyDescent="0.25">
      <c r="A71" s="130"/>
      <c r="B71" s="141"/>
      <c r="C71" s="116"/>
      <c r="D71" s="84"/>
      <c r="E71" s="87"/>
      <c r="F71" s="87"/>
      <c r="G71" s="87"/>
      <c r="H71" s="87"/>
      <c r="I71" s="87"/>
      <c r="J71" s="87"/>
      <c r="K71" s="87"/>
      <c r="L71" s="87"/>
      <c r="M71" s="140"/>
      <c r="N71" s="25"/>
      <c r="R71" s="9" t="s">
        <v>130</v>
      </c>
      <c r="S71" s="8" t="s">
        <v>383</v>
      </c>
      <c r="T71" s="203" t="s">
        <v>137</v>
      </c>
      <c r="U71" s="204">
        <v>34</v>
      </c>
      <c r="V71" s="203"/>
      <c r="W71" s="203"/>
      <c r="X71" s="203">
        <v>34</v>
      </c>
      <c r="Y71" s="203"/>
      <c r="Z71" s="203"/>
      <c r="AA71" s="203">
        <v>9</v>
      </c>
      <c r="AB71" s="203"/>
      <c r="AC71" s="203"/>
      <c r="AD71" s="203"/>
      <c r="AE71" s="203"/>
      <c r="AF71" s="203"/>
    </row>
    <row r="72" spans="1:32" x14ac:dyDescent="0.25">
      <c r="A72" s="131"/>
      <c r="B72" s="131"/>
      <c r="C72" s="116"/>
      <c r="D72" s="84"/>
      <c r="E72" s="87"/>
      <c r="F72" s="87"/>
      <c r="G72" s="87"/>
      <c r="H72" s="87"/>
      <c r="I72" s="87"/>
      <c r="J72" s="87"/>
      <c r="K72" s="87"/>
      <c r="L72" s="87"/>
      <c r="M72" s="140"/>
      <c r="N72" s="25"/>
      <c r="R72" s="9" t="s">
        <v>120</v>
      </c>
      <c r="S72" s="8" t="s">
        <v>104</v>
      </c>
      <c r="T72" s="203" t="s">
        <v>137</v>
      </c>
      <c r="U72" s="204">
        <v>62</v>
      </c>
      <c r="V72" s="203">
        <v>14</v>
      </c>
      <c r="W72" s="203"/>
      <c r="X72" s="203">
        <v>48</v>
      </c>
      <c r="Y72" s="203"/>
      <c r="Z72" s="203"/>
      <c r="AA72" s="203">
        <v>8</v>
      </c>
      <c r="AB72" s="203">
        <v>4</v>
      </c>
      <c r="AC72" s="203"/>
      <c r="AD72" s="203"/>
      <c r="AE72" s="203"/>
      <c r="AF72" s="203"/>
    </row>
    <row r="73" spans="1:32" x14ac:dyDescent="0.25">
      <c r="A73" s="298" t="s">
        <v>140</v>
      </c>
      <c r="B73" s="339"/>
      <c r="C73" s="88"/>
      <c r="D73" s="89">
        <f t="shared" ref="D73:N73" si="9">SUM(D66:D72)</f>
        <v>161</v>
      </c>
      <c r="E73" s="89">
        <f t="shared" si="9"/>
        <v>0</v>
      </c>
      <c r="F73" s="89">
        <f t="shared" si="9"/>
        <v>0</v>
      </c>
      <c r="G73" s="89">
        <f t="shared" si="9"/>
        <v>161</v>
      </c>
      <c r="H73" s="89">
        <f t="shared" si="9"/>
        <v>0</v>
      </c>
      <c r="I73" s="89">
        <f t="shared" si="9"/>
        <v>0</v>
      </c>
      <c r="J73" s="89">
        <f t="shared" si="9"/>
        <v>6</v>
      </c>
      <c r="K73" s="89">
        <f t="shared" si="9"/>
        <v>0</v>
      </c>
      <c r="L73" s="89">
        <f t="shared" si="9"/>
        <v>9</v>
      </c>
      <c r="M73" s="89">
        <f t="shared" si="9"/>
        <v>6</v>
      </c>
      <c r="N73" s="89">
        <f t="shared" si="9"/>
        <v>161</v>
      </c>
      <c r="R73" s="9" t="s">
        <v>130</v>
      </c>
      <c r="S73" s="8" t="s">
        <v>384</v>
      </c>
      <c r="T73" s="203" t="s">
        <v>137</v>
      </c>
      <c r="U73" s="204">
        <v>60</v>
      </c>
      <c r="V73" s="203">
        <v>5</v>
      </c>
      <c r="W73" s="203"/>
      <c r="X73" s="203">
        <v>55</v>
      </c>
      <c r="Y73" s="203"/>
      <c r="Z73" s="203"/>
      <c r="AA73" s="203">
        <v>12</v>
      </c>
      <c r="AB73" s="203"/>
      <c r="AC73" s="203"/>
      <c r="AD73" s="203"/>
      <c r="AE73" s="203"/>
      <c r="AF73" s="203"/>
    </row>
    <row r="74" spans="1:32" x14ac:dyDescent="0.25">
      <c r="A74" s="298" t="s">
        <v>245</v>
      </c>
      <c r="B74" s="339"/>
      <c r="C74" s="88"/>
      <c r="D74" s="89">
        <f t="shared" ref="D74:N74" si="10">SUM(D49,D61,D73)</f>
        <v>525</v>
      </c>
      <c r="E74" s="88">
        <f t="shared" si="10"/>
        <v>8</v>
      </c>
      <c r="F74" s="88">
        <f t="shared" si="10"/>
        <v>1</v>
      </c>
      <c r="G74" s="88">
        <f t="shared" si="10"/>
        <v>516</v>
      </c>
      <c r="H74" s="88">
        <f t="shared" si="10"/>
        <v>0</v>
      </c>
      <c r="I74" s="88">
        <f t="shared" si="10"/>
        <v>0</v>
      </c>
      <c r="J74" s="88">
        <f t="shared" si="10"/>
        <v>15</v>
      </c>
      <c r="K74" s="88">
        <f t="shared" si="10"/>
        <v>29</v>
      </c>
      <c r="L74" s="88">
        <f t="shared" si="10"/>
        <v>13</v>
      </c>
      <c r="M74" s="88">
        <f t="shared" si="10"/>
        <v>43</v>
      </c>
      <c r="N74" s="88">
        <f t="shared" si="10"/>
        <v>395</v>
      </c>
      <c r="R74" s="9"/>
      <c r="S74" s="8"/>
      <c r="T74" s="203"/>
      <c r="U74" s="204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</row>
    <row r="75" spans="1:32" x14ac:dyDescent="0.25">
      <c r="A75" s="11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R75" s="9"/>
      <c r="S75" s="206"/>
      <c r="T75" s="203"/>
      <c r="U75" s="204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</row>
    <row r="76" spans="1:32" ht="18" x14ac:dyDescent="0.25">
      <c r="A76" s="1"/>
      <c r="B76" s="24"/>
      <c r="C76" s="2"/>
      <c r="D76" s="13"/>
      <c r="F76" s="129" t="s">
        <v>286</v>
      </c>
      <c r="R76" s="322" t="s">
        <v>140</v>
      </c>
      <c r="S76" s="323"/>
      <c r="T76" s="324"/>
      <c r="U76" s="194">
        <f t="shared" ref="U76:AD76" si="11">SUM(U65:U75)</f>
        <v>488</v>
      </c>
      <c r="V76" s="194">
        <f t="shared" si="11"/>
        <v>34</v>
      </c>
      <c r="W76" s="194">
        <f t="shared" si="11"/>
        <v>0</v>
      </c>
      <c r="X76" s="194">
        <f t="shared" si="11"/>
        <v>454</v>
      </c>
      <c r="Y76" s="194">
        <f t="shared" si="11"/>
        <v>0</v>
      </c>
      <c r="Z76" s="194">
        <f t="shared" si="11"/>
        <v>0</v>
      </c>
      <c r="AA76" s="194">
        <f t="shared" si="11"/>
        <v>34</v>
      </c>
      <c r="AB76" s="194">
        <f t="shared" si="11"/>
        <v>24</v>
      </c>
      <c r="AC76" s="194">
        <f t="shared" si="11"/>
        <v>12</v>
      </c>
      <c r="AD76" s="194">
        <f t="shared" si="11"/>
        <v>0</v>
      </c>
      <c r="AE76" s="194">
        <f>SUM(AE65:AE75)</f>
        <v>0</v>
      </c>
      <c r="AF76" s="194">
        <f>SUM(AF65:AF75)</f>
        <v>0</v>
      </c>
    </row>
    <row r="77" spans="1:32" x14ac:dyDescent="0.25">
      <c r="A77" s="305" t="s">
        <v>1</v>
      </c>
      <c r="B77" s="305" t="s">
        <v>2</v>
      </c>
      <c r="C77" s="307" t="s">
        <v>256</v>
      </c>
      <c r="D77" s="307" t="s">
        <v>257</v>
      </c>
      <c r="E77" s="80"/>
      <c r="F77" s="81" t="s">
        <v>215</v>
      </c>
      <c r="G77" s="80"/>
      <c r="H77" s="309" t="s">
        <v>207</v>
      </c>
      <c r="I77" s="309" t="s">
        <v>258</v>
      </c>
      <c r="J77" s="311" t="s">
        <v>209</v>
      </c>
      <c r="K77" s="312"/>
      <c r="L77" s="312"/>
      <c r="M77" s="313"/>
      <c r="N77" s="336" t="s">
        <v>216</v>
      </c>
      <c r="R77" s="5"/>
      <c r="S77" s="6"/>
      <c r="T77" s="7"/>
      <c r="U77" s="198"/>
      <c r="V77" s="114"/>
      <c r="W77" s="114"/>
      <c r="X77" s="114"/>
      <c r="Y77" s="114"/>
      <c r="Z77" s="114"/>
      <c r="AA77" s="114"/>
      <c r="AB77" s="114"/>
      <c r="AC77" s="114"/>
    </row>
    <row r="78" spans="1:32" ht="15.75" x14ac:dyDescent="0.25">
      <c r="A78" s="306"/>
      <c r="B78" s="306"/>
      <c r="C78" s="308"/>
      <c r="D78" s="308"/>
      <c r="E78" s="81">
        <v>2</v>
      </c>
      <c r="F78" s="81">
        <v>3</v>
      </c>
      <c r="G78" s="81">
        <v>4</v>
      </c>
      <c r="H78" s="310"/>
      <c r="I78" s="306"/>
      <c r="J78" s="82" t="s">
        <v>210</v>
      </c>
      <c r="K78" s="82" t="s">
        <v>211</v>
      </c>
      <c r="L78" s="82" t="s">
        <v>212</v>
      </c>
      <c r="M78" s="82" t="s">
        <v>213</v>
      </c>
      <c r="N78" s="336"/>
      <c r="R78" s="1"/>
      <c r="S78" s="24"/>
      <c r="T78" s="2"/>
      <c r="U78" s="174"/>
      <c r="W78" s="175" t="s">
        <v>284</v>
      </c>
    </row>
    <row r="79" spans="1:32" x14ac:dyDescent="0.25">
      <c r="A79" s="130" t="s">
        <v>129</v>
      </c>
      <c r="B79" s="142">
        <v>23</v>
      </c>
      <c r="C79" s="128" t="s">
        <v>218</v>
      </c>
      <c r="D79" s="128">
        <v>283</v>
      </c>
      <c r="E79" s="87">
        <v>40</v>
      </c>
      <c r="F79" s="86"/>
      <c r="G79" s="87">
        <v>243</v>
      </c>
      <c r="H79" s="94"/>
      <c r="I79" s="127"/>
      <c r="J79" s="123"/>
      <c r="K79" s="140">
        <v>30</v>
      </c>
      <c r="L79" s="123"/>
      <c r="M79" s="123">
        <f>SUM(H79:L79)</f>
        <v>30</v>
      </c>
      <c r="N79" s="25"/>
      <c r="R79" s="315" t="s">
        <v>1</v>
      </c>
      <c r="S79" s="316"/>
      <c r="T79" s="176" t="s">
        <v>355</v>
      </c>
      <c r="U79" s="177" t="s">
        <v>132</v>
      </c>
      <c r="V79" s="317" t="s">
        <v>133</v>
      </c>
      <c r="W79" s="318"/>
      <c r="X79" s="319"/>
      <c r="Y79" s="82" t="s">
        <v>207</v>
      </c>
      <c r="Z79" s="82" t="s">
        <v>208</v>
      </c>
      <c r="AA79" s="317" t="s">
        <v>209</v>
      </c>
      <c r="AB79" s="318"/>
      <c r="AC79" s="318"/>
      <c r="AD79" s="318"/>
      <c r="AE79" s="320" t="s">
        <v>356</v>
      </c>
      <c r="AF79" s="321"/>
    </row>
    <row r="80" spans="1:32" x14ac:dyDescent="0.25">
      <c r="A80" s="130" t="s">
        <v>129</v>
      </c>
      <c r="B80" s="134" t="s">
        <v>321</v>
      </c>
      <c r="C80" s="84" t="s">
        <v>218</v>
      </c>
      <c r="D80" s="87">
        <v>63</v>
      </c>
      <c r="E80" s="87"/>
      <c r="F80" s="87"/>
      <c r="G80" s="87">
        <v>63</v>
      </c>
      <c r="H80" s="87"/>
      <c r="I80" s="87"/>
      <c r="J80" s="87"/>
      <c r="K80" s="87"/>
      <c r="L80" s="87">
        <v>10</v>
      </c>
      <c r="M80" s="87">
        <f>SUM(H80:L80)</f>
        <v>10</v>
      </c>
      <c r="N80" s="87">
        <v>63</v>
      </c>
      <c r="R80" s="17" t="s">
        <v>112</v>
      </c>
      <c r="S80" s="17" t="s">
        <v>2</v>
      </c>
      <c r="T80" s="176" t="s">
        <v>134</v>
      </c>
      <c r="U80" s="177" t="s">
        <v>135</v>
      </c>
      <c r="V80" s="82">
        <v>2</v>
      </c>
      <c r="W80" s="82">
        <v>3</v>
      </c>
      <c r="X80" s="82">
        <v>4</v>
      </c>
      <c r="Y80" s="82"/>
      <c r="Z80" s="82"/>
      <c r="AA80" s="82" t="s">
        <v>210</v>
      </c>
      <c r="AB80" s="82" t="s">
        <v>211</v>
      </c>
      <c r="AC80" s="82" t="s">
        <v>212</v>
      </c>
      <c r="AD80" s="207" t="s">
        <v>213</v>
      </c>
      <c r="AE80" s="178" t="s">
        <v>358</v>
      </c>
      <c r="AF80" s="178" t="s">
        <v>359</v>
      </c>
    </row>
    <row r="81" spans="1:32" x14ac:dyDescent="0.25">
      <c r="A81" s="130" t="s">
        <v>116</v>
      </c>
      <c r="B81" s="143">
        <v>4</v>
      </c>
      <c r="C81" s="84" t="s">
        <v>218</v>
      </c>
      <c r="D81" s="87">
        <v>27</v>
      </c>
      <c r="E81" s="87"/>
      <c r="F81" s="87"/>
      <c r="G81" s="87">
        <v>27</v>
      </c>
      <c r="H81" s="87"/>
      <c r="I81" s="87"/>
      <c r="J81" s="87"/>
      <c r="K81" s="87">
        <v>7</v>
      </c>
      <c r="L81" s="87"/>
      <c r="M81" s="87">
        <f>SUM(H81:L81)</f>
        <v>7</v>
      </c>
      <c r="N81" s="87">
        <v>27</v>
      </c>
      <c r="R81" s="9" t="s">
        <v>130</v>
      </c>
      <c r="S81" s="8" t="s">
        <v>385</v>
      </c>
      <c r="T81" s="203" t="s">
        <v>137</v>
      </c>
      <c r="U81" s="204">
        <v>124</v>
      </c>
      <c r="V81" s="203"/>
      <c r="W81" s="203"/>
      <c r="X81" s="203">
        <v>124</v>
      </c>
      <c r="Y81" s="203"/>
      <c r="Z81" s="203"/>
      <c r="AA81" s="203"/>
      <c r="AB81" s="203">
        <v>14</v>
      </c>
      <c r="AC81" s="208"/>
      <c r="AD81" s="208"/>
      <c r="AE81" s="203"/>
      <c r="AF81" s="203"/>
    </row>
    <row r="82" spans="1:32" x14ac:dyDescent="0.25">
      <c r="A82" s="130" t="s">
        <v>322</v>
      </c>
      <c r="B82" s="143">
        <v>9</v>
      </c>
      <c r="C82" s="84" t="s">
        <v>218</v>
      </c>
      <c r="D82" s="87">
        <v>20</v>
      </c>
      <c r="E82" s="87"/>
      <c r="F82" s="87"/>
      <c r="G82" s="87">
        <v>20</v>
      </c>
      <c r="H82" s="87"/>
      <c r="I82" s="87"/>
      <c r="J82" s="87"/>
      <c r="K82" s="87">
        <v>6</v>
      </c>
      <c r="L82" s="87"/>
      <c r="M82" s="87">
        <f>SUM(H82:L82)</f>
        <v>6</v>
      </c>
      <c r="N82" s="87">
        <v>20</v>
      </c>
      <c r="R82" s="9" t="s">
        <v>130</v>
      </c>
      <c r="S82" s="8" t="s">
        <v>386</v>
      </c>
      <c r="T82" s="203" t="s">
        <v>137</v>
      </c>
      <c r="U82" s="204">
        <v>24</v>
      </c>
      <c r="V82" s="203"/>
      <c r="W82" s="203"/>
      <c r="X82" s="203">
        <v>24</v>
      </c>
      <c r="Y82" s="203"/>
      <c r="Z82" s="203"/>
      <c r="AA82" s="203">
        <v>8</v>
      </c>
      <c r="AB82" s="203"/>
      <c r="AC82" s="208"/>
      <c r="AD82" s="208"/>
      <c r="AE82" s="203"/>
      <c r="AF82" s="203"/>
    </row>
    <row r="83" spans="1:32" x14ac:dyDescent="0.25">
      <c r="A83" s="130" t="s">
        <v>322</v>
      </c>
      <c r="B83" s="143">
        <v>12</v>
      </c>
      <c r="C83" s="84" t="s">
        <v>218</v>
      </c>
      <c r="D83" s="87">
        <v>14</v>
      </c>
      <c r="E83" s="87"/>
      <c r="F83" s="87"/>
      <c r="G83" s="87">
        <v>14</v>
      </c>
      <c r="H83" s="87"/>
      <c r="I83" s="87"/>
      <c r="J83" s="87"/>
      <c r="K83" s="87">
        <v>3</v>
      </c>
      <c r="L83" s="87"/>
      <c r="M83" s="87">
        <f>SUM(H83:L83)</f>
        <v>3</v>
      </c>
      <c r="N83" s="87">
        <v>14</v>
      </c>
      <c r="R83" s="9" t="s">
        <v>120</v>
      </c>
      <c r="S83" s="8" t="s">
        <v>69</v>
      </c>
      <c r="T83" s="203" t="s">
        <v>137</v>
      </c>
      <c r="U83" s="204">
        <v>102</v>
      </c>
      <c r="V83" s="203">
        <v>3</v>
      </c>
      <c r="W83" s="203"/>
      <c r="X83" s="203">
        <v>99</v>
      </c>
      <c r="Y83" s="203"/>
      <c r="Z83" s="203"/>
      <c r="AA83" s="203"/>
      <c r="AB83" s="203"/>
      <c r="AC83" s="208">
        <v>7</v>
      </c>
      <c r="AD83" s="208"/>
      <c r="AE83" s="203"/>
      <c r="AF83" s="203"/>
    </row>
    <row r="84" spans="1:32" x14ac:dyDescent="0.25">
      <c r="A84" s="130"/>
      <c r="B84" s="143"/>
      <c r="C84" s="84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R84" s="18" t="s">
        <v>366</v>
      </c>
      <c r="S84" s="8" t="s">
        <v>387</v>
      </c>
      <c r="T84" s="203" t="s">
        <v>137</v>
      </c>
      <c r="U84" s="204">
        <v>70</v>
      </c>
      <c r="V84" s="203">
        <v>3</v>
      </c>
      <c r="W84" s="203"/>
      <c r="X84" s="203">
        <v>67</v>
      </c>
      <c r="Y84" s="203"/>
      <c r="Z84" s="203"/>
      <c r="AA84" s="203">
        <v>14</v>
      </c>
      <c r="AB84" s="203"/>
      <c r="AC84" s="208"/>
      <c r="AD84" s="208"/>
      <c r="AE84" s="203"/>
      <c r="AF84" s="203"/>
    </row>
    <row r="85" spans="1:32" x14ac:dyDescent="0.25">
      <c r="A85" s="130"/>
      <c r="B85" s="143"/>
      <c r="C85" s="84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R85" s="18" t="s">
        <v>366</v>
      </c>
      <c r="S85" s="8" t="s">
        <v>388</v>
      </c>
      <c r="T85" s="203" t="s">
        <v>137</v>
      </c>
      <c r="U85" s="204">
        <v>69</v>
      </c>
      <c r="V85" s="203">
        <v>4</v>
      </c>
      <c r="W85" s="203"/>
      <c r="X85" s="203">
        <v>65</v>
      </c>
      <c r="Y85" s="203"/>
      <c r="Z85" s="203"/>
      <c r="AA85" s="203">
        <v>14</v>
      </c>
      <c r="AB85" s="203"/>
      <c r="AC85" s="208"/>
      <c r="AD85" s="208"/>
      <c r="AE85" s="203"/>
      <c r="AF85" s="203"/>
    </row>
    <row r="86" spans="1:32" x14ac:dyDescent="0.25">
      <c r="A86" s="130"/>
      <c r="B86" s="143"/>
      <c r="C86" s="84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R86" s="18" t="s">
        <v>366</v>
      </c>
      <c r="S86" s="8" t="s">
        <v>389</v>
      </c>
      <c r="T86" s="203" t="s">
        <v>137</v>
      </c>
      <c r="U86" s="204">
        <v>96</v>
      </c>
      <c r="V86" s="203"/>
      <c r="W86" s="203"/>
      <c r="X86" s="203">
        <v>96</v>
      </c>
      <c r="Y86" s="203"/>
      <c r="Z86" s="203"/>
      <c r="AA86" s="203">
        <v>12</v>
      </c>
      <c r="AB86" s="203">
        <v>6</v>
      </c>
      <c r="AC86" s="208"/>
      <c r="AD86" s="208"/>
      <c r="AE86" s="203"/>
      <c r="AF86" s="203"/>
    </row>
    <row r="87" spans="1:32" x14ac:dyDescent="0.25">
      <c r="A87" s="130"/>
      <c r="B87" s="143"/>
      <c r="C87" s="84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R87" s="9" t="s">
        <v>129</v>
      </c>
      <c r="S87" s="8" t="s">
        <v>111</v>
      </c>
      <c r="T87" s="203" t="s">
        <v>137</v>
      </c>
      <c r="U87" s="204">
        <v>100</v>
      </c>
      <c r="V87" s="203">
        <v>5</v>
      </c>
      <c r="W87" s="203"/>
      <c r="X87" s="203">
        <v>95</v>
      </c>
      <c r="Y87" s="203"/>
      <c r="Z87" s="203"/>
      <c r="AA87" s="203"/>
      <c r="AB87" s="203">
        <v>6</v>
      </c>
      <c r="AC87" s="208">
        <v>12</v>
      </c>
      <c r="AD87" s="208"/>
      <c r="AE87" s="203"/>
      <c r="AF87" s="203"/>
    </row>
    <row r="88" spans="1:32" x14ac:dyDescent="0.25">
      <c r="A88" s="298" t="s">
        <v>140</v>
      </c>
      <c r="B88" s="299"/>
      <c r="C88" s="88"/>
      <c r="D88" s="88">
        <f>SUM(D79:D87)</f>
        <v>407</v>
      </c>
      <c r="E88" s="88">
        <f>SUM(E79:E87)</f>
        <v>40</v>
      </c>
      <c r="F88" s="88">
        <f>SUM(F79:F87)</f>
        <v>0</v>
      </c>
      <c r="G88" s="88">
        <f t="shared" ref="G88:L88" si="12">SUM(G79:G87)</f>
        <v>367</v>
      </c>
      <c r="H88" s="88">
        <f t="shared" si="12"/>
        <v>0</v>
      </c>
      <c r="I88" s="88">
        <f t="shared" si="12"/>
        <v>0</v>
      </c>
      <c r="J88" s="88">
        <f t="shared" si="12"/>
        <v>0</v>
      </c>
      <c r="K88" s="88">
        <f t="shared" si="12"/>
        <v>46</v>
      </c>
      <c r="L88" s="88">
        <f t="shared" si="12"/>
        <v>10</v>
      </c>
      <c r="M88" s="88">
        <f>SUM(H88:L88)</f>
        <v>56</v>
      </c>
      <c r="N88" s="88">
        <f>SUM(N79:N87)</f>
        <v>124</v>
      </c>
      <c r="R88" s="9"/>
      <c r="S88" s="8"/>
      <c r="T88" s="203"/>
      <c r="U88" s="204"/>
      <c r="V88" s="203"/>
      <c r="W88" s="203"/>
      <c r="X88" s="203"/>
      <c r="Y88" s="203"/>
      <c r="Z88" s="203"/>
      <c r="AA88" s="203"/>
      <c r="AB88" s="203"/>
      <c r="AC88" s="208"/>
      <c r="AD88" s="208"/>
      <c r="AE88" s="203"/>
      <c r="AF88" s="203"/>
    </row>
    <row r="89" spans="1:32" x14ac:dyDescent="0.25">
      <c r="A89" s="5"/>
      <c r="B89" s="6"/>
      <c r="C89" s="7"/>
      <c r="D89" s="113"/>
      <c r="E89" s="114"/>
      <c r="F89" s="114"/>
      <c r="G89" s="114"/>
      <c r="H89" s="114"/>
      <c r="I89" s="114"/>
      <c r="J89" s="114"/>
      <c r="K89" s="114"/>
      <c r="L89" s="114"/>
      <c r="M89" s="114"/>
      <c r="R89" s="9"/>
      <c r="S89" s="8"/>
      <c r="T89" s="203"/>
      <c r="U89" s="204"/>
      <c r="V89" s="203"/>
      <c r="W89" s="203"/>
      <c r="X89" s="203"/>
      <c r="Y89" s="203"/>
      <c r="Z89" s="203"/>
      <c r="AA89" s="203"/>
      <c r="AB89" s="203"/>
      <c r="AC89" s="208"/>
      <c r="AD89" s="208"/>
      <c r="AE89" s="203"/>
      <c r="AF89" s="203"/>
    </row>
    <row r="90" spans="1:32" ht="18" x14ac:dyDescent="0.25">
      <c r="A90" s="1"/>
      <c r="B90" s="24"/>
      <c r="C90" s="2"/>
      <c r="D90" s="13"/>
      <c r="F90" s="129" t="s">
        <v>287</v>
      </c>
      <c r="R90" s="322" t="s">
        <v>140</v>
      </c>
      <c r="S90" s="323"/>
      <c r="T90" s="324"/>
      <c r="U90" s="194">
        <f t="shared" ref="U90:AD90" si="13">SUM(U81:U89)</f>
        <v>585</v>
      </c>
      <c r="V90" s="194">
        <f t="shared" si="13"/>
        <v>15</v>
      </c>
      <c r="W90" s="194">
        <f t="shared" si="13"/>
        <v>0</v>
      </c>
      <c r="X90" s="194">
        <f t="shared" si="13"/>
        <v>570</v>
      </c>
      <c r="Y90" s="194">
        <f t="shared" si="13"/>
        <v>0</v>
      </c>
      <c r="Z90" s="194">
        <f t="shared" si="13"/>
        <v>0</v>
      </c>
      <c r="AA90" s="194">
        <f t="shared" si="13"/>
        <v>48</v>
      </c>
      <c r="AB90" s="194">
        <f t="shared" si="13"/>
        <v>26</v>
      </c>
      <c r="AC90" s="209">
        <f t="shared" si="13"/>
        <v>19</v>
      </c>
      <c r="AD90" s="209">
        <f t="shared" si="13"/>
        <v>0</v>
      </c>
      <c r="AE90" s="209">
        <f>SUM(AE81:AE89)</f>
        <v>0</v>
      </c>
      <c r="AF90" s="209">
        <f>SUM(AF81:AF89)</f>
        <v>0</v>
      </c>
    </row>
    <row r="91" spans="1:32" x14ac:dyDescent="0.25">
      <c r="A91" s="305" t="s">
        <v>1</v>
      </c>
      <c r="B91" s="305" t="s">
        <v>2</v>
      </c>
      <c r="C91" s="307" t="s">
        <v>256</v>
      </c>
      <c r="D91" s="307" t="s">
        <v>257</v>
      </c>
      <c r="E91" s="80"/>
      <c r="F91" s="81" t="s">
        <v>215</v>
      </c>
      <c r="G91" s="80"/>
      <c r="H91" s="309" t="s">
        <v>207</v>
      </c>
      <c r="I91" s="309" t="s">
        <v>258</v>
      </c>
      <c r="J91" s="311" t="s">
        <v>209</v>
      </c>
      <c r="K91" s="312"/>
      <c r="L91" s="312"/>
      <c r="M91" s="313"/>
      <c r="N91" s="336" t="s">
        <v>216</v>
      </c>
      <c r="R91" s="325" t="s">
        <v>245</v>
      </c>
      <c r="S91" s="326"/>
      <c r="T91" s="327"/>
      <c r="U91" s="210">
        <f t="shared" ref="U91:AF91" si="14">SUM(U60,U76,U90)</f>
        <v>1701</v>
      </c>
      <c r="V91" s="210">
        <f t="shared" si="14"/>
        <v>60</v>
      </c>
      <c r="W91" s="210">
        <f t="shared" si="14"/>
        <v>0</v>
      </c>
      <c r="X91" s="210">
        <f t="shared" si="14"/>
        <v>1641</v>
      </c>
      <c r="Y91" s="210">
        <f t="shared" si="14"/>
        <v>0</v>
      </c>
      <c r="Z91" s="210">
        <f t="shared" si="14"/>
        <v>0</v>
      </c>
      <c r="AA91" s="210">
        <f t="shared" si="14"/>
        <v>97</v>
      </c>
      <c r="AB91" s="210">
        <f t="shared" si="14"/>
        <v>103</v>
      </c>
      <c r="AC91" s="211">
        <f t="shared" si="14"/>
        <v>31</v>
      </c>
      <c r="AD91" s="211">
        <f t="shared" si="14"/>
        <v>7</v>
      </c>
      <c r="AE91" s="211">
        <f t="shared" si="14"/>
        <v>0</v>
      </c>
      <c r="AF91" s="211">
        <f t="shared" si="14"/>
        <v>0</v>
      </c>
    </row>
    <row r="92" spans="1:32" x14ac:dyDescent="0.25">
      <c r="A92" s="306"/>
      <c r="B92" s="306"/>
      <c r="C92" s="308"/>
      <c r="D92" s="308"/>
      <c r="E92" s="81">
        <v>2</v>
      </c>
      <c r="F92" s="81">
        <v>3</v>
      </c>
      <c r="G92" s="81">
        <v>4</v>
      </c>
      <c r="H92" s="310"/>
      <c r="I92" s="306"/>
      <c r="J92" s="82" t="s">
        <v>210</v>
      </c>
      <c r="K92" s="82" t="s">
        <v>211</v>
      </c>
      <c r="L92" s="82" t="s">
        <v>212</v>
      </c>
      <c r="M92" s="82" t="s">
        <v>213</v>
      </c>
      <c r="N92" s="336"/>
      <c r="R92" s="1"/>
      <c r="S92" s="24"/>
      <c r="T92" s="2"/>
      <c r="U92" s="174"/>
    </row>
    <row r="93" spans="1:32" ht="15.75" x14ac:dyDescent="0.25">
      <c r="A93" s="144" t="s">
        <v>323</v>
      </c>
      <c r="B93" s="142">
        <v>9</v>
      </c>
      <c r="C93" s="128" t="s">
        <v>218</v>
      </c>
      <c r="D93" s="128">
        <v>53</v>
      </c>
      <c r="E93" s="87"/>
      <c r="F93" s="87"/>
      <c r="G93" s="87">
        <v>53</v>
      </c>
      <c r="H93" s="92"/>
      <c r="I93" s="92"/>
      <c r="J93" s="140">
        <v>7</v>
      </c>
      <c r="K93" s="140">
        <v>2</v>
      </c>
      <c r="L93" s="140"/>
      <c r="M93" s="140"/>
      <c r="N93" s="25">
        <v>0</v>
      </c>
      <c r="R93" s="1"/>
      <c r="S93" s="24"/>
      <c r="T93" s="2"/>
      <c r="U93" s="174"/>
      <c r="W93" s="175" t="s">
        <v>286</v>
      </c>
    </row>
    <row r="94" spans="1:32" x14ac:dyDescent="0.25">
      <c r="A94" s="144" t="s">
        <v>322</v>
      </c>
      <c r="B94" s="142" t="s">
        <v>324</v>
      </c>
      <c r="C94" s="128" t="s">
        <v>218</v>
      </c>
      <c r="D94" s="128">
        <v>40</v>
      </c>
      <c r="E94" s="87"/>
      <c r="F94" s="87"/>
      <c r="G94" s="87">
        <v>40</v>
      </c>
      <c r="H94" s="92"/>
      <c r="I94" s="92"/>
      <c r="J94" s="140">
        <v>1</v>
      </c>
      <c r="K94" s="140">
        <v>4</v>
      </c>
      <c r="L94" s="140"/>
      <c r="M94" s="140"/>
      <c r="N94" s="25">
        <v>0</v>
      </c>
      <c r="R94" s="315" t="s">
        <v>1</v>
      </c>
      <c r="S94" s="316"/>
      <c r="T94" s="176" t="s">
        <v>355</v>
      </c>
      <c r="U94" s="177" t="s">
        <v>132</v>
      </c>
      <c r="V94" s="317" t="s">
        <v>133</v>
      </c>
      <c r="W94" s="318"/>
      <c r="X94" s="319"/>
      <c r="Y94" s="82" t="s">
        <v>207</v>
      </c>
      <c r="Z94" s="82" t="s">
        <v>208</v>
      </c>
      <c r="AA94" s="317" t="s">
        <v>209</v>
      </c>
      <c r="AB94" s="318"/>
      <c r="AC94" s="318"/>
      <c r="AD94" s="319"/>
      <c r="AE94" s="320" t="s">
        <v>356</v>
      </c>
      <c r="AF94" s="321"/>
    </row>
    <row r="95" spans="1:32" x14ac:dyDescent="0.25">
      <c r="A95" s="144" t="s">
        <v>325</v>
      </c>
      <c r="B95" s="142">
        <v>15</v>
      </c>
      <c r="C95" s="128" t="s">
        <v>218</v>
      </c>
      <c r="D95" s="128">
        <v>16</v>
      </c>
      <c r="E95" s="87"/>
      <c r="F95" s="87"/>
      <c r="G95" s="87">
        <v>16</v>
      </c>
      <c r="H95" s="92"/>
      <c r="I95" s="92"/>
      <c r="J95" s="140"/>
      <c r="K95" s="140">
        <v>2</v>
      </c>
      <c r="L95" s="140"/>
      <c r="M95" s="140"/>
      <c r="N95" s="25">
        <v>0</v>
      </c>
      <c r="R95" s="17" t="s">
        <v>112</v>
      </c>
      <c r="S95" s="17" t="s">
        <v>2</v>
      </c>
      <c r="T95" s="176" t="s">
        <v>134</v>
      </c>
      <c r="U95" s="177" t="s">
        <v>135</v>
      </c>
      <c r="V95" s="82">
        <v>2</v>
      </c>
      <c r="W95" s="82">
        <v>3</v>
      </c>
      <c r="X95" s="82">
        <v>4</v>
      </c>
      <c r="Y95" s="82"/>
      <c r="Z95" s="82"/>
      <c r="AA95" s="82" t="s">
        <v>210</v>
      </c>
      <c r="AB95" s="82" t="s">
        <v>211</v>
      </c>
      <c r="AC95" s="82" t="s">
        <v>212</v>
      </c>
      <c r="AD95" s="82" t="s">
        <v>213</v>
      </c>
      <c r="AE95" s="178" t="s">
        <v>358</v>
      </c>
      <c r="AF95" s="178" t="s">
        <v>359</v>
      </c>
    </row>
    <row r="96" spans="1:32" x14ac:dyDescent="0.25">
      <c r="A96" s="144" t="s">
        <v>318</v>
      </c>
      <c r="B96" s="142" t="s">
        <v>326</v>
      </c>
      <c r="C96" s="128" t="s">
        <v>218</v>
      </c>
      <c r="D96" s="128">
        <v>26</v>
      </c>
      <c r="E96" s="87"/>
      <c r="F96" s="87"/>
      <c r="G96" s="87">
        <v>26</v>
      </c>
      <c r="H96" s="92"/>
      <c r="I96" s="92"/>
      <c r="J96" s="140">
        <v>7</v>
      </c>
      <c r="K96" s="140"/>
      <c r="L96" s="140"/>
      <c r="M96" s="140"/>
      <c r="N96" s="25">
        <v>26</v>
      </c>
      <c r="R96" s="9" t="s">
        <v>390</v>
      </c>
      <c r="S96" s="8" t="s">
        <v>96</v>
      </c>
      <c r="T96" s="203" t="s">
        <v>137</v>
      </c>
      <c r="U96" s="204">
        <v>100</v>
      </c>
      <c r="V96" s="203">
        <v>6</v>
      </c>
      <c r="W96" s="203"/>
      <c r="X96" s="203">
        <v>94</v>
      </c>
      <c r="Y96" s="203"/>
      <c r="Z96" s="203"/>
      <c r="AA96" s="203">
        <v>16</v>
      </c>
      <c r="AB96" s="203">
        <v>2</v>
      </c>
      <c r="AC96" s="203"/>
      <c r="AD96" s="203"/>
      <c r="AE96" s="203"/>
      <c r="AF96" s="203"/>
    </row>
    <row r="97" spans="1:32" x14ac:dyDescent="0.25">
      <c r="A97" s="145" t="s">
        <v>327</v>
      </c>
      <c r="B97" s="146" t="s">
        <v>328</v>
      </c>
      <c r="C97" s="147"/>
      <c r="D97" s="147">
        <v>2</v>
      </c>
      <c r="E97" s="148"/>
      <c r="F97" s="148"/>
      <c r="G97" s="148"/>
      <c r="H97" s="149"/>
      <c r="I97" s="149">
        <v>2</v>
      </c>
      <c r="J97" s="150">
        <v>2</v>
      </c>
      <c r="K97" s="150"/>
      <c r="L97" s="150"/>
      <c r="M97" s="150"/>
      <c r="N97" s="151">
        <v>2</v>
      </c>
      <c r="R97" s="9" t="s">
        <v>129</v>
      </c>
      <c r="S97" s="8" t="s">
        <v>391</v>
      </c>
      <c r="T97" s="203" t="s">
        <v>137</v>
      </c>
      <c r="U97" s="204">
        <v>156</v>
      </c>
      <c r="V97" s="203"/>
      <c r="W97" s="203"/>
      <c r="X97" s="203">
        <v>156</v>
      </c>
      <c r="Y97" s="203"/>
      <c r="Z97" s="203"/>
      <c r="AA97" s="203"/>
      <c r="AB97" s="203">
        <v>19</v>
      </c>
      <c r="AC97" s="203"/>
      <c r="AD97" s="203"/>
      <c r="AE97" s="203"/>
      <c r="AF97" s="203"/>
    </row>
    <row r="98" spans="1:32" x14ac:dyDescent="0.25">
      <c r="A98" s="144"/>
      <c r="B98" s="142"/>
      <c r="C98" s="128"/>
      <c r="D98" s="128"/>
      <c r="E98" s="87"/>
      <c r="F98" s="87"/>
      <c r="G98" s="87"/>
      <c r="H98" s="92"/>
      <c r="I98" s="92"/>
      <c r="J98" s="140"/>
      <c r="K98" s="140"/>
      <c r="L98" s="140"/>
      <c r="M98" s="140"/>
      <c r="N98" s="25"/>
      <c r="R98" s="9" t="s">
        <v>314</v>
      </c>
      <c r="S98" s="8" t="s">
        <v>392</v>
      </c>
      <c r="T98" s="203" t="s">
        <v>137</v>
      </c>
      <c r="U98" s="204">
        <v>4</v>
      </c>
      <c r="V98" s="203"/>
      <c r="W98" s="203"/>
      <c r="X98" s="203"/>
      <c r="Y98" s="203"/>
      <c r="Z98" s="203"/>
      <c r="AA98" s="203"/>
      <c r="AB98" s="203"/>
      <c r="AC98" s="203"/>
      <c r="AD98" s="203"/>
      <c r="AE98" s="203">
        <v>1</v>
      </c>
      <c r="AF98" s="203">
        <v>3</v>
      </c>
    </row>
    <row r="99" spans="1:32" x14ac:dyDescent="0.25">
      <c r="A99" s="152"/>
      <c r="B99" s="96"/>
      <c r="C99" s="96"/>
      <c r="D99" s="96"/>
      <c r="E99" s="87"/>
      <c r="F99" s="87"/>
      <c r="G99" s="87"/>
      <c r="H99" s="87"/>
      <c r="I99" s="87"/>
      <c r="J99" s="87"/>
      <c r="K99" s="87"/>
      <c r="L99" s="87"/>
      <c r="M99" s="87"/>
      <c r="N99" s="25"/>
      <c r="R99" s="9" t="s">
        <v>333</v>
      </c>
      <c r="S99" s="8" t="s">
        <v>104</v>
      </c>
      <c r="T99" s="203" t="s">
        <v>137</v>
      </c>
      <c r="U99" s="204">
        <v>5</v>
      </c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>
        <v>3</v>
      </c>
    </row>
    <row r="100" spans="1:32" x14ac:dyDescent="0.25">
      <c r="A100" s="152"/>
      <c r="B100" s="153"/>
      <c r="C100" s="96"/>
      <c r="D100" s="96"/>
      <c r="E100" s="87"/>
      <c r="F100" s="87"/>
      <c r="G100" s="87"/>
      <c r="H100" s="87"/>
      <c r="I100" s="87"/>
      <c r="J100" s="87"/>
      <c r="K100" s="87"/>
      <c r="L100" s="87"/>
      <c r="M100" s="87"/>
      <c r="N100" s="25"/>
      <c r="R100" s="9" t="s">
        <v>309</v>
      </c>
      <c r="S100" s="8" t="s">
        <v>21</v>
      </c>
      <c r="T100" s="203" t="s">
        <v>137</v>
      </c>
      <c r="U100" s="204">
        <v>11</v>
      </c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>
        <v>3</v>
      </c>
      <c r="AF100" s="203">
        <v>8</v>
      </c>
    </row>
    <row r="101" spans="1:32" x14ac:dyDescent="0.25">
      <c r="A101" s="298" t="s">
        <v>140</v>
      </c>
      <c r="B101" s="339"/>
      <c r="C101" s="88"/>
      <c r="D101" s="89">
        <f t="shared" ref="D101:K101" si="15">SUM(D93:D100)</f>
        <v>137</v>
      </c>
      <c r="E101" s="89">
        <f t="shared" si="15"/>
        <v>0</v>
      </c>
      <c r="F101" s="89">
        <f t="shared" si="15"/>
        <v>0</v>
      </c>
      <c r="G101" s="89">
        <f t="shared" si="15"/>
        <v>135</v>
      </c>
      <c r="H101" s="89">
        <f t="shared" si="15"/>
        <v>0</v>
      </c>
      <c r="I101" s="89">
        <f t="shared" si="15"/>
        <v>2</v>
      </c>
      <c r="J101" s="89">
        <f t="shared" si="15"/>
        <v>17</v>
      </c>
      <c r="K101" s="89">
        <f t="shared" si="15"/>
        <v>8</v>
      </c>
      <c r="L101" s="89">
        <f>SUM(I94)</f>
        <v>0</v>
      </c>
      <c r="M101" s="89">
        <f>SUM(M93:M100)</f>
        <v>0</v>
      </c>
      <c r="N101" s="89">
        <f>SUM(N93:N100)</f>
        <v>28</v>
      </c>
      <c r="R101" s="9" t="s">
        <v>322</v>
      </c>
      <c r="S101" s="8" t="s">
        <v>393</v>
      </c>
      <c r="T101" s="203" t="s">
        <v>137</v>
      </c>
      <c r="U101" s="204">
        <v>4</v>
      </c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>
        <v>3</v>
      </c>
      <c r="AF101" s="203">
        <v>3</v>
      </c>
    </row>
    <row r="102" spans="1:32" x14ac:dyDescent="0.25">
      <c r="A102" s="5"/>
      <c r="B102" s="6"/>
      <c r="C102" s="7"/>
      <c r="D102" s="113"/>
      <c r="E102" s="114"/>
      <c r="F102" s="114"/>
      <c r="G102" s="114"/>
      <c r="H102" s="114"/>
      <c r="I102" s="114"/>
      <c r="J102" s="114"/>
      <c r="K102" s="114"/>
      <c r="L102" s="114"/>
      <c r="M102" s="114"/>
      <c r="R102" s="9" t="s">
        <v>322</v>
      </c>
      <c r="S102" s="16" t="s">
        <v>394</v>
      </c>
      <c r="T102" s="203" t="s">
        <v>137</v>
      </c>
      <c r="U102" s="204">
        <v>9</v>
      </c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>
        <v>2</v>
      </c>
      <c r="AF102" s="203">
        <v>2</v>
      </c>
    </row>
    <row r="103" spans="1:32" ht="18" x14ac:dyDescent="0.25">
      <c r="A103" s="1"/>
      <c r="B103" s="24"/>
      <c r="C103" s="2"/>
      <c r="D103" s="13"/>
      <c r="F103" s="129" t="s">
        <v>288</v>
      </c>
      <c r="R103" s="9" t="s">
        <v>116</v>
      </c>
      <c r="S103" s="8" t="s">
        <v>395</v>
      </c>
      <c r="T103" s="203" t="s">
        <v>137</v>
      </c>
      <c r="U103" s="204">
        <v>4</v>
      </c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>
        <v>3</v>
      </c>
      <c r="AF103" s="203">
        <v>4</v>
      </c>
    </row>
    <row r="104" spans="1:32" x14ac:dyDescent="0.25">
      <c r="A104" s="305" t="s">
        <v>1</v>
      </c>
      <c r="B104" s="305" t="s">
        <v>2</v>
      </c>
      <c r="C104" s="307" t="s">
        <v>256</v>
      </c>
      <c r="D104" s="307" t="s">
        <v>257</v>
      </c>
      <c r="E104" s="80"/>
      <c r="F104" s="81" t="s">
        <v>215</v>
      </c>
      <c r="G104" s="80"/>
      <c r="H104" s="309" t="s">
        <v>207</v>
      </c>
      <c r="I104" s="309" t="s">
        <v>258</v>
      </c>
      <c r="J104" s="311" t="s">
        <v>209</v>
      </c>
      <c r="K104" s="312"/>
      <c r="L104" s="312"/>
      <c r="M104" s="313"/>
      <c r="N104" s="336" t="s">
        <v>216</v>
      </c>
      <c r="R104" s="9" t="s">
        <v>306</v>
      </c>
      <c r="S104" s="8" t="s">
        <v>98</v>
      </c>
      <c r="T104" s="203" t="s">
        <v>137</v>
      </c>
      <c r="U104" s="204">
        <v>4</v>
      </c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>
        <v>2</v>
      </c>
      <c r="AF104" s="203">
        <v>2</v>
      </c>
    </row>
    <row r="105" spans="1:32" x14ac:dyDescent="0.25">
      <c r="A105" s="306"/>
      <c r="B105" s="306"/>
      <c r="C105" s="308"/>
      <c r="D105" s="308"/>
      <c r="E105" s="81">
        <v>2</v>
      </c>
      <c r="F105" s="81">
        <v>3</v>
      </c>
      <c r="G105" s="81">
        <v>4</v>
      </c>
      <c r="H105" s="310"/>
      <c r="I105" s="306"/>
      <c r="J105" s="82" t="s">
        <v>210</v>
      </c>
      <c r="K105" s="82" t="s">
        <v>211</v>
      </c>
      <c r="L105" s="82" t="s">
        <v>212</v>
      </c>
      <c r="M105" s="82" t="s">
        <v>213</v>
      </c>
      <c r="N105" s="336"/>
      <c r="R105" s="9" t="s">
        <v>306</v>
      </c>
      <c r="S105" s="8" t="s">
        <v>21</v>
      </c>
      <c r="T105" s="203" t="s">
        <v>137</v>
      </c>
      <c r="U105" s="204">
        <v>3</v>
      </c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>
        <v>1</v>
      </c>
    </row>
    <row r="106" spans="1:32" x14ac:dyDescent="0.25">
      <c r="A106" s="135" t="s">
        <v>309</v>
      </c>
      <c r="B106" s="134" t="s">
        <v>329</v>
      </c>
      <c r="C106" s="84" t="s">
        <v>218</v>
      </c>
      <c r="D106" s="84">
        <v>11</v>
      </c>
      <c r="E106" s="87"/>
      <c r="F106" s="87"/>
      <c r="G106" s="87">
        <v>11</v>
      </c>
      <c r="H106" s="87"/>
      <c r="I106" s="87"/>
      <c r="J106" s="87">
        <v>1</v>
      </c>
      <c r="K106" s="87">
        <v>1</v>
      </c>
      <c r="L106" s="87"/>
      <c r="M106" s="87"/>
      <c r="N106" s="87">
        <f>-N94--N94</f>
        <v>0</v>
      </c>
      <c r="R106" s="9" t="s">
        <v>114</v>
      </c>
      <c r="S106" s="8" t="s">
        <v>383</v>
      </c>
      <c r="T106" s="203" t="s">
        <v>137</v>
      </c>
      <c r="U106" s="204">
        <v>4</v>
      </c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>
        <v>4</v>
      </c>
    </row>
    <row r="107" spans="1:32" x14ac:dyDescent="0.25">
      <c r="A107" s="135" t="s">
        <v>330</v>
      </c>
      <c r="B107" s="134">
        <v>6</v>
      </c>
      <c r="C107" s="84" t="s">
        <v>218</v>
      </c>
      <c r="D107" s="84">
        <v>47</v>
      </c>
      <c r="E107" s="87"/>
      <c r="F107" s="87"/>
      <c r="G107" s="87">
        <v>47</v>
      </c>
      <c r="H107" s="87"/>
      <c r="I107" s="87"/>
      <c r="J107" s="87">
        <v>13</v>
      </c>
      <c r="K107" s="87"/>
      <c r="L107" s="87"/>
      <c r="M107" s="87"/>
      <c r="N107" s="87">
        <v>1</v>
      </c>
      <c r="R107" s="9" t="s">
        <v>114</v>
      </c>
      <c r="S107" s="8" t="s">
        <v>396</v>
      </c>
      <c r="T107" s="203" t="s">
        <v>137</v>
      </c>
      <c r="U107" s="204">
        <v>4</v>
      </c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>
        <v>4</v>
      </c>
    </row>
    <row r="108" spans="1:32" x14ac:dyDescent="0.25">
      <c r="A108" s="135" t="s">
        <v>331</v>
      </c>
      <c r="B108" s="134">
        <v>14</v>
      </c>
      <c r="C108" s="84" t="s">
        <v>218</v>
      </c>
      <c r="D108" s="84">
        <v>9</v>
      </c>
      <c r="E108" s="87"/>
      <c r="F108" s="87"/>
      <c r="G108" s="87">
        <v>9</v>
      </c>
      <c r="H108" s="87"/>
      <c r="I108" s="87"/>
      <c r="J108" s="87">
        <v>3</v>
      </c>
      <c r="K108" s="87"/>
      <c r="L108" s="87"/>
      <c r="M108" s="87"/>
      <c r="N108" s="87">
        <v>9</v>
      </c>
      <c r="R108" s="9" t="s">
        <v>124</v>
      </c>
      <c r="S108" s="8" t="s">
        <v>397</v>
      </c>
      <c r="T108" s="203" t="s">
        <v>137</v>
      </c>
      <c r="U108" s="204">
        <v>4</v>
      </c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>
        <v>3</v>
      </c>
    </row>
    <row r="109" spans="1:32" x14ac:dyDescent="0.25">
      <c r="A109" s="135" t="s">
        <v>331</v>
      </c>
      <c r="B109" s="134" t="s">
        <v>332</v>
      </c>
      <c r="C109" s="84" t="s">
        <v>218</v>
      </c>
      <c r="D109" s="84">
        <v>26</v>
      </c>
      <c r="E109" s="87"/>
      <c r="F109" s="87"/>
      <c r="G109" s="87">
        <v>26</v>
      </c>
      <c r="H109" s="87"/>
      <c r="I109" s="87"/>
      <c r="J109" s="87">
        <v>10</v>
      </c>
      <c r="K109" s="87">
        <v>1</v>
      </c>
      <c r="L109" s="87"/>
      <c r="M109" s="87"/>
      <c r="N109" s="87">
        <v>26</v>
      </c>
      <c r="R109" s="9" t="s">
        <v>398</v>
      </c>
      <c r="S109" s="8" t="s">
        <v>102</v>
      </c>
      <c r="T109" s="203" t="s">
        <v>137</v>
      </c>
      <c r="U109" s="204">
        <v>3</v>
      </c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>
        <v>1</v>
      </c>
    </row>
    <row r="110" spans="1:32" x14ac:dyDescent="0.25">
      <c r="A110" s="135" t="s">
        <v>333</v>
      </c>
      <c r="B110" s="134" t="s">
        <v>334</v>
      </c>
      <c r="C110" s="84" t="s">
        <v>218</v>
      </c>
      <c r="D110" s="84">
        <v>2</v>
      </c>
      <c r="E110" s="87"/>
      <c r="F110" s="87"/>
      <c r="G110" s="87">
        <v>2</v>
      </c>
      <c r="H110" s="87"/>
      <c r="I110" s="87"/>
      <c r="J110" s="87">
        <v>1</v>
      </c>
      <c r="K110" s="87"/>
      <c r="L110" s="87"/>
      <c r="M110" s="87"/>
      <c r="N110" s="87"/>
      <c r="R110" s="9" t="s">
        <v>398</v>
      </c>
      <c r="S110" s="8" t="s">
        <v>104</v>
      </c>
      <c r="T110" s="203" t="s">
        <v>137</v>
      </c>
      <c r="U110" s="204">
        <v>2</v>
      </c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>
        <v>2</v>
      </c>
    </row>
    <row r="111" spans="1:32" x14ac:dyDescent="0.25">
      <c r="A111" s="135" t="s">
        <v>322</v>
      </c>
      <c r="B111" s="134" t="s">
        <v>335</v>
      </c>
      <c r="C111" s="84" t="s">
        <v>218</v>
      </c>
      <c r="D111" s="84">
        <v>12</v>
      </c>
      <c r="E111" s="87"/>
      <c r="F111" s="87"/>
      <c r="G111" s="87">
        <v>12</v>
      </c>
      <c r="H111" s="87"/>
      <c r="I111" s="87"/>
      <c r="J111" s="87"/>
      <c r="K111" s="87"/>
      <c r="L111" s="87"/>
      <c r="M111" s="87">
        <v>1</v>
      </c>
      <c r="N111" s="87">
        <v>13</v>
      </c>
      <c r="R111" s="9" t="s">
        <v>120</v>
      </c>
      <c r="S111" s="8" t="s">
        <v>127</v>
      </c>
      <c r="T111" s="203" t="s">
        <v>137</v>
      </c>
      <c r="U111" s="204">
        <v>84</v>
      </c>
      <c r="V111" s="203">
        <v>4</v>
      </c>
      <c r="W111" s="203"/>
      <c r="X111" s="203">
        <v>80</v>
      </c>
      <c r="Y111" s="203"/>
      <c r="Z111" s="203"/>
      <c r="AA111" s="203"/>
      <c r="AB111" s="203"/>
      <c r="AC111" s="203">
        <v>7</v>
      </c>
      <c r="AD111" s="203"/>
      <c r="AE111" s="203"/>
      <c r="AF111" s="203"/>
    </row>
    <row r="112" spans="1:32" x14ac:dyDescent="0.25">
      <c r="A112" s="135" t="s">
        <v>314</v>
      </c>
      <c r="B112" s="134" t="s">
        <v>336</v>
      </c>
      <c r="C112" s="84" t="s">
        <v>218</v>
      </c>
      <c r="D112" s="84">
        <v>32</v>
      </c>
      <c r="E112" s="87"/>
      <c r="F112" s="87"/>
      <c r="G112" s="87">
        <v>32</v>
      </c>
      <c r="H112" s="87"/>
      <c r="I112" s="87"/>
      <c r="J112" s="87"/>
      <c r="K112" s="87">
        <v>8</v>
      </c>
      <c r="L112" s="87"/>
      <c r="M112" s="87"/>
      <c r="N112" s="87">
        <v>32</v>
      </c>
      <c r="R112" s="18" t="s">
        <v>366</v>
      </c>
      <c r="S112" s="8" t="s">
        <v>74</v>
      </c>
      <c r="T112" s="203" t="s">
        <v>137</v>
      </c>
      <c r="U112" s="204">
        <v>215</v>
      </c>
      <c r="V112" s="203">
        <v>15</v>
      </c>
      <c r="W112" s="203"/>
      <c r="X112" s="203">
        <v>200</v>
      </c>
      <c r="Y112" s="203"/>
      <c r="Z112" s="203"/>
      <c r="AA112" s="203"/>
      <c r="AB112" s="203">
        <v>4</v>
      </c>
      <c r="AC112" s="203"/>
      <c r="AD112" s="203">
        <v>10</v>
      </c>
      <c r="AE112" s="203"/>
      <c r="AF112" s="203"/>
    </row>
    <row r="113" spans="1:32" x14ac:dyDescent="0.25">
      <c r="A113" s="135" t="s">
        <v>318</v>
      </c>
      <c r="B113" s="134">
        <v>114</v>
      </c>
      <c r="C113" s="84" t="s">
        <v>218</v>
      </c>
      <c r="D113" s="84">
        <v>34</v>
      </c>
      <c r="E113" s="87"/>
      <c r="F113" s="87"/>
      <c r="G113" s="87">
        <v>34</v>
      </c>
      <c r="H113" s="87"/>
      <c r="I113" s="87"/>
      <c r="J113" s="87"/>
      <c r="K113" s="87">
        <v>8</v>
      </c>
      <c r="L113" s="87"/>
      <c r="M113" s="87"/>
      <c r="N113" s="87">
        <v>34</v>
      </c>
      <c r="R113" s="18" t="s">
        <v>342</v>
      </c>
      <c r="S113" s="8" t="s">
        <v>48</v>
      </c>
      <c r="T113" s="203" t="s">
        <v>137</v>
      </c>
      <c r="U113" s="204">
        <v>7</v>
      </c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>
        <v>2</v>
      </c>
      <c r="AF113" s="203">
        <v>5</v>
      </c>
    </row>
    <row r="114" spans="1:32" x14ac:dyDescent="0.25">
      <c r="A114" s="135" t="s">
        <v>327</v>
      </c>
      <c r="B114" s="134" t="s">
        <v>337</v>
      </c>
      <c r="C114" s="84" t="s">
        <v>218</v>
      </c>
      <c r="D114" s="84">
        <v>19</v>
      </c>
      <c r="E114" s="87"/>
      <c r="F114" s="87"/>
      <c r="G114" s="87">
        <v>19</v>
      </c>
      <c r="H114" s="87"/>
      <c r="I114" s="87">
        <v>2</v>
      </c>
      <c r="J114" s="87">
        <v>11</v>
      </c>
      <c r="K114" s="87"/>
      <c r="L114" s="87"/>
      <c r="M114" s="87"/>
      <c r="N114" s="87">
        <v>19</v>
      </c>
      <c r="R114" s="18" t="s">
        <v>123</v>
      </c>
      <c r="S114" s="8" t="s">
        <v>399</v>
      </c>
      <c r="T114" s="203" t="s">
        <v>137</v>
      </c>
      <c r="U114" s="204">
        <v>3</v>
      </c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>
        <v>2</v>
      </c>
      <c r="AF114" s="203">
        <v>5</v>
      </c>
    </row>
    <row r="115" spans="1:32" x14ac:dyDescent="0.25">
      <c r="A115" s="135" t="s">
        <v>129</v>
      </c>
      <c r="B115" s="134">
        <v>38</v>
      </c>
      <c r="C115" s="84" t="s">
        <v>218</v>
      </c>
      <c r="D115" s="84">
        <v>60</v>
      </c>
      <c r="E115" s="87"/>
      <c r="F115" s="87"/>
      <c r="G115" s="87">
        <v>60</v>
      </c>
      <c r="H115" s="87"/>
      <c r="I115" s="87"/>
      <c r="J115" s="87"/>
      <c r="K115" s="87"/>
      <c r="L115" s="87">
        <v>4</v>
      </c>
      <c r="M115" s="87"/>
      <c r="N115" s="87"/>
      <c r="R115" s="18" t="s">
        <v>400</v>
      </c>
      <c r="S115" s="8" t="s">
        <v>96</v>
      </c>
      <c r="T115" s="203" t="s">
        <v>137</v>
      </c>
      <c r="U115" s="204">
        <v>3</v>
      </c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>
        <v>3</v>
      </c>
    </row>
    <row r="116" spans="1:32" x14ac:dyDescent="0.25">
      <c r="A116" s="135"/>
      <c r="B116" s="134"/>
      <c r="C116" s="84"/>
      <c r="D116" s="84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R116" s="18" t="s">
        <v>400</v>
      </c>
      <c r="S116" s="8" t="s">
        <v>396</v>
      </c>
      <c r="T116" s="203" t="s">
        <v>137</v>
      </c>
      <c r="U116" s="204">
        <v>1</v>
      </c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>
        <v>1</v>
      </c>
    </row>
    <row r="117" spans="1:32" x14ac:dyDescent="0.25">
      <c r="A117" s="135"/>
      <c r="B117" s="134"/>
      <c r="C117" s="84"/>
      <c r="D117" s="84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R117" s="18" t="s">
        <v>400</v>
      </c>
      <c r="S117" s="8" t="s">
        <v>21</v>
      </c>
      <c r="T117" s="203" t="s">
        <v>137</v>
      </c>
      <c r="U117" s="204">
        <v>2</v>
      </c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>
        <v>2</v>
      </c>
    </row>
    <row r="118" spans="1:32" x14ac:dyDescent="0.25">
      <c r="A118" s="135"/>
      <c r="B118" s="154"/>
      <c r="C118" s="84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R118" s="18" t="s">
        <v>401</v>
      </c>
      <c r="S118" s="8" t="s">
        <v>35</v>
      </c>
      <c r="T118" s="203" t="s">
        <v>137</v>
      </c>
      <c r="U118" s="204">
        <v>3</v>
      </c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>
        <v>3</v>
      </c>
    </row>
    <row r="119" spans="1:32" x14ac:dyDescent="0.25">
      <c r="A119" s="337" t="s">
        <v>140</v>
      </c>
      <c r="B119" s="338"/>
      <c r="C119" s="155"/>
      <c r="D119" s="134">
        <f t="shared" ref="D119:N119" si="16">SUM(D106:D118)</f>
        <v>252</v>
      </c>
      <c r="E119" s="134">
        <f t="shared" si="16"/>
        <v>0</v>
      </c>
      <c r="F119" s="134">
        <f t="shared" si="16"/>
        <v>0</v>
      </c>
      <c r="G119" s="134">
        <f t="shared" si="16"/>
        <v>252</v>
      </c>
      <c r="H119" s="134">
        <f t="shared" si="16"/>
        <v>0</v>
      </c>
      <c r="I119" s="134">
        <f t="shared" si="16"/>
        <v>2</v>
      </c>
      <c r="J119" s="134">
        <f t="shared" si="16"/>
        <v>39</v>
      </c>
      <c r="K119" s="134">
        <f t="shared" si="16"/>
        <v>18</v>
      </c>
      <c r="L119" s="134">
        <f t="shared" si="16"/>
        <v>4</v>
      </c>
      <c r="M119" s="134">
        <f t="shared" si="16"/>
        <v>1</v>
      </c>
      <c r="N119" s="134">
        <f t="shared" si="16"/>
        <v>134</v>
      </c>
      <c r="R119" s="212" t="s">
        <v>114</v>
      </c>
      <c r="S119" s="16" t="s">
        <v>402</v>
      </c>
      <c r="T119" s="203" t="s">
        <v>137</v>
      </c>
      <c r="U119" s="204">
        <v>7</v>
      </c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>
        <v>7</v>
      </c>
    </row>
    <row r="120" spans="1:32" x14ac:dyDescent="0.25">
      <c r="A120" s="337" t="s">
        <v>338</v>
      </c>
      <c r="B120" s="338"/>
      <c r="C120" s="155"/>
      <c r="D120" s="155">
        <f t="shared" ref="D120:N120" si="17">SUM(D88,D101,D119)</f>
        <v>796</v>
      </c>
      <c r="E120" s="155">
        <f t="shared" si="17"/>
        <v>40</v>
      </c>
      <c r="F120" s="155">
        <f t="shared" si="17"/>
        <v>0</v>
      </c>
      <c r="G120" s="155">
        <f t="shared" si="17"/>
        <v>754</v>
      </c>
      <c r="H120" s="155">
        <f t="shared" si="17"/>
        <v>0</v>
      </c>
      <c r="I120" s="155">
        <f t="shared" si="17"/>
        <v>4</v>
      </c>
      <c r="J120" s="155">
        <f t="shared" si="17"/>
        <v>56</v>
      </c>
      <c r="K120" s="155">
        <f t="shared" si="17"/>
        <v>72</v>
      </c>
      <c r="L120" s="155">
        <f t="shared" si="17"/>
        <v>14</v>
      </c>
      <c r="M120" s="155">
        <f t="shared" si="17"/>
        <v>57</v>
      </c>
      <c r="N120" s="155">
        <f t="shared" si="17"/>
        <v>286</v>
      </c>
      <c r="R120" s="9" t="s">
        <v>114</v>
      </c>
      <c r="S120" s="8" t="s">
        <v>403</v>
      </c>
      <c r="T120" s="203" t="s">
        <v>137</v>
      </c>
      <c r="U120" s="204">
        <v>2</v>
      </c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>
        <v>2</v>
      </c>
    </row>
    <row r="121" spans="1:32" x14ac:dyDescent="0.25">
      <c r="A121" s="103"/>
      <c r="B121" s="10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R121" s="18" t="s">
        <v>404</v>
      </c>
      <c r="S121" s="8" t="s">
        <v>405</v>
      </c>
      <c r="T121" s="203" t="s">
        <v>137</v>
      </c>
      <c r="U121" s="204">
        <v>5</v>
      </c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>
        <v>2</v>
      </c>
      <c r="AF121" s="203">
        <v>2</v>
      </c>
    </row>
    <row r="122" spans="1:32" ht="18" x14ac:dyDescent="0.25">
      <c r="A122" s="1"/>
      <c r="B122" s="24"/>
      <c r="C122" s="2"/>
      <c r="D122" s="13"/>
      <c r="F122" s="129" t="s">
        <v>290</v>
      </c>
      <c r="R122" s="18" t="s">
        <v>406</v>
      </c>
      <c r="S122" s="8" t="s">
        <v>102</v>
      </c>
      <c r="T122" s="203" t="s">
        <v>137</v>
      </c>
      <c r="U122" s="204">
        <v>9</v>
      </c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>
        <v>9</v>
      </c>
    </row>
    <row r="123" spans="1:32" x14ac:dyDescent="0.25">
      <c r="A123" s="305" t="s">
        <v>1</v>
      </c>
      <c r="B123" s="305" t="s">
        <v>2</v>
      </c>
      <c r="C123" s="307" t="s">
        <v>256</v>
      </c>
      <c r="D123" s="307" t="s">
        <v>257</v>
      </c>
      <c r="E123" s="80"/>
      <c r="F123" s="81" t="s">
        <v>215</v>
      </c>
      <c r="G123" s="80"/>
      <c r="H123" s="309" t="s">
        <v>207</v>
      </c>
      <c r="I123" s="309" t="s">
        <v>258</v>
      </c>
      <c r="J123" s="311" t="s">
        <v>209</v>
      </c>
      <c r="K123" s="312"/>
      <c r="L123" s="312"/>
      <c r="M123" s="313"/>
      <c r="N123" s="336" t="s">
        <v>216</v>
      </c>
      <c r="R123" s="202"/>
      <c r="S123" s="202"/>
      <c r="T123" s="202"/>
      <c r="U123" s="177"/>
      <c r="V123" s="82"/>
      <c r="W123" s="82"/>
      <c r="X123" s="82"/>
      <c r="Y123" s="82"/>
      <c r="Z123" s="82"/>
      <c r="AA123" s="82"/>
      <c r="AB123" s="82"/>
      <c r="AC123" s="82"/>
      <c r="AD123" s="203"/>
      <c r="AE123" s="203"/>
      <c r="AF123" s="203"/>
    </row>
    <row r="124" spans="1:32" x14ac:dyDescent="0.25">
      <c r="A124" s="306"/>
      <c r="B124" s="306"/>
      <c r="C124" s="308"/>
      <c r="D124" s="308"/>
      <c r="E124" s="81">
        <v>2</v>
      </c>
      <c r="F124" s="81">
        <v>3</v>
      </c>
      <c r="G124" s="81">
        <v>4</v>
      </c>
      <c r="H124" s="310"/>
      <c r="I124" s="306"/>
      <c r="J124" s="82" t="s">
        <v>210</v>
      </c>
      <c r="K124" s="82" t="s">
        <v>211</v>
      </c>
      <c r="L124" s="82" t="s">
        <v>212</v>
      </c>
      <c r="M124" s="82" t="s">
        <v>213</v>
      </c>
      <c r="N124" s="336"/>
      <c r="R124" s="322" t="s">
        <v>140</v>
      </c>
      <c r="S124" s="323"/>
      <c r="T124" s="324"/>
      <c r="U124" s="194">
        <f t="shared" ref="U124:AF124" si="18">SUM(U96:U123)</f>
        <v>658</v>
      </c>
      <c r="V124" s="194">
        <f t="shared" si="18"/>
        <v>25</v>
      </c>
      <c r="W124" s="194">
        <f t="shared" si="18"/>
        <v>0</v>
      </c>
      <c r="X124" s="194">
        <f t="shared" si="18"/>
        <v>530</v>
      </c>
      <c r="Y124" s="194">
        <f t="shared" si="18"/>
        <v>0</v>
      </c>
      <c r="Z124" s="194">
        <f t="shared" si="18"/>
        <v>0</v>
      </c>
      <c r="AA124" s="194">
        <f t="shared" si="18"/>
        <v>16</v>
      </c>
      <c r="AB124" s="194">
        <f t="shared" si="18"/>
        <v>25</v>
      </c>
      <c r="AC124" s="194">
        <f t="shared" si="18"/>
        <v>7</v>
      </c>
      <c r="AD124" s="194">
        <f t="shared" si="18"/>
        <v>10</v>
      </c>
      <c r="AE124" s="194">
        <f t="shared" si="18"/>
        <v>20</v>
      </c>
      <c r="AF124" s="194">
        <f t="shared" si="18"/>
        <v>79</v>
      </c>
    </row>
    <row r="125" spans="1:32" x14ac:dyDescent="0.25">
      <c r="A125" s="144" t="s">
        <v>339</v>
      </c>
      <c r="B125" s="142">
        <v>14</v>
      </c>
      <c r="C125" s="128" t="s">
        <v>218</v>
      </c>
      <c r="D125" s="156">
        <v>8</v>
      </c>
      <c r="E125" s="157"/>
      <c r="F125" s="157"/>
      <c r="G125" s="87">
        <v>8</v>
      </c>
      <c r="H125" s="158"/>
      <c r="I125" s="159"/>
      <c r="J125" s="140">
        <v>4</v>
      </c>
      <c r="K125" s="140"/>
      <c r="L125" s="140"/>
      <c r="M125" s="140"/>
      <c r="N125" s="160">
        <v>1</v>
      </c>
      <c r="R125" s="11"/>
      <c r="S125" s="4"/>
      <c r="T125" s="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</row>
    <row r="126" spans="1:32" ht="15.75" x14ac:dyDescent="0.25">
      <c r="A126" s="144" t="s">
        <v>340</v>
      </c>
      <c r="B126" s="142">
        <v>4</v>
      </c>
      <c r="C126" s="128" t="s">
        <v>218</v>
      </c>
      <c r="D126" s="156">
        <v>6</v>
      </c>
      <c r="E126" s="157"/>
      <c r="F126" s="157"/>
      <c r="G126" s="87">
        <v>6</v>
      </c>
      <c r="H126" s="158"/>
      <c r="I126" s="159"/>
      <c r="J126" s="140"/>
      <c r="K126" s="140">
        <v>1</v>
      </c>
      <c r="L126" s="140"/>
      <c r="M126" s="140"/>
      <c r="N126" s="160">
        <v>6</v>
      </c>
      <c r="R126" s="1"/>
      <c r="S126" s="24"/>
      <c r="T126" s="2"/>
      <c r="U126" s="174"/>
      <c r="W126" s="175" t="s">
        <v>287</v>
      </c>
    </row>
    <row r="127" spans="1:32" x14ac:dyDescent="0.25">
      <c r="A127" s="144" t="s">
        <v>341</v>
      </c>
      <c r="B127" s="142">
        <v>30</v>
      </c>
      <c r="C127" s="128" t="s">
        <v>218</v>
      </c>
      <c r="D127" s="156">
        <v>30</v>
      </c>
      <c r="E127" s="157"/>
      <c r="F127" s="157"/>
      <c r="G127" s="87">
        <v>30</v>
      </c>
      <c r="H127" s="158"/>
      <c r="I127" s="159"/>
      <c r="J127" s="140"/>
      <c r="K127" s="140"/>
      <c r="L127" s="140">
        <v>1</v>
      </c>
      <c r="M127" s="140">
        <v>1</v>
      </c>
      <c r="N127" s="160"/>
      <c r="R127" s="315" t="s">
        <v>1</v>
      </c>
      <c r="S127" s="316"/>
      <c r="T127" s="176" t="s">
        <v>355</v>
      </c>
      <c r="U127" s="177" t="s">
        <v>132</v>
      </c>
      <c r="V127" s="317" t="s">
        <v>133</v>
      </c>
      <c r="W127" s="318"/>
      <c r="X127" s="319"/>
      <c r="Y127" s="82" t="s">
        <v>207</v>
      </c>
      <c r="Z127" s="82" t="s">
        <v>208</v>
      </c>
      <c r="AA127" s="317" t="s">
        <v>209</v>
      </c>
      <c r="AB127" s="318"/>
      <c r="AC127" s="318"/>
      <c r="AD127" s="319"/>
      <c r="AE127" s="320" t="s">
        <v>356</v>
      </c>
      <c r="AF127" s="321"/>
    </row>
    <row r="128" spans="1:32" x14ac:dyDescent="0.25">
      <c r="A128" s="161" t="s">
        <v>342</v>
      </c>
      <c r="B128" s="162">
        <v>54</v>
      </c>
      <c r="C128" s="163" t="s">
        <v>218</v>
      </c>
      <c r="D128" s="164">
        <v>19</v>
      </c>
      <c r="E128" s="157"/>
      <c r="F128" s="157"/>
      <c r="G128" s="87">
        <v>19</v>
      </c>
      <c r="H128" s="157"/>
      <c r="I128" s="160"/>
      <c r="J128" s="140">
        <v>4</v>
      </c>
      <c r="K128" s="140">
        <v>3</v>
      </c>
      <c r="L128" s="140"/>
      <c r="M128" s="140"/>
      <c r="N128" s="160">
        <v>19</v>
      </c>
      <c r="R128" s="17" t="s">
        <v>112</v>
      </c>
      <c r="S128" s="17" t="s">
        <v>2</v>
      </c>
      <c r="T128" s="176" t="s">
        <v>134</v>
      </c>
      <c r="U128" s="177" t="s">
        <v>135</v>
      </c>
      <c r="V128" s="82">
        <v>2</v>
      </c>
      <c r="W128" s="82">
        <v>3</v>
      </c>
      <c r="X128" s="82">
        <v>4</v>
      </c>
      <c r="Y128" s="82"/>
      <c r="Z128" s="82"/>
      <c r="AA128" s="82" t="s">
        <v>210</v>
      </c>
      <c r="AB128" s="82" t="s">
        <v>211</v>
      </c>
      <c r="AC128" s="82" t="s">
        <v>212</v>
      </c>
      <c r="AD128" s="82" t="s">
        <v>213</v>
      </c>
      <c r="AE128" s="178" t="s">
        <v>358</v>
      </c>
      <c r="AF128" s="178" t="s">
        <v>359</v>
      </c>
    </row>
    <row r="129" spans="1:32" x14ac:dyDescent="0.25">
      <c r="A129" s="135" t="s">
        <v>342</v>
      </c>
      <c r="B129" s="134">
        <v>58</v>
      </c>
      <c r="C129" s="116" t="s">
        <v>218</v>
      </c>
      <c r="D129" s="84">
        <v>68</v>
      </c>
      <c r="E129" s="87"/>
      <c r="F129" s="87"/>
      <c r="G129" s="87">
        <v>68</v>
      </c>
      <c r="H129" s="87"/>
      <c r="I129" s="87"/>
      <c r="J129" s="87"/>
      <c r="K129" s="87"/>
      <c r="L129" s="87">
        <v>6</v>
      </c>
      <c r="M129" s="140"/>
      <c r="N129" s="87"/>
      <c r="R129" s="18" t="s">
        <v>366</v>
      </c>
      <c r="S129" s="8" t="s">
        <v>407</v>
      </c>
      <c r="T129" s="203" t="s">
        <v>137</v>
      </c>
      <c r="U129" s="204">
        <v>96</v>
      </c>
      <c r="V129" s="203">
        <v>10</v>
      </c>
      <c r="W129" s="203"/>
      <c r="X129" s="203">
        <v>86</v>
      </c>
      <c r="Y129" s="203"/>
      <c r="Z129" s="203"/>
      <c r="AA129" s="203">
        <v>12</v>
      </c>
      <c r="AB129" s="203">
        <v>6</v>
      </c>
      <c r="AC129" s="203"/>
      <c r="AD129" s="203"/>
      <c r="AE129" s="203"/>
      <c r="AF129" s="203"/>
    </row>
    <row r="130" spans="1:32" x14ac:dyDescent="0.25">
      <c r="A130" s="135" t="s">
        <v>113</v>
      </c>
      <c r="B130" s="134">
        <v>33</v>
      </c>
      <c r="C130" s="84" t="s">
        <v>218</v>
      </c>
      <c r="D130" s="84">
        <v>59</v>
      </c>
      <c r="E130" s="87"/>
      <c r="F130" s="87"/>
      <c r="G130" s="87">
        <v>59</v>
      </c>
      <c r="H130" s="87"/>
      <c r="I130" s="87">
        <v>59</v>
      </c>
      <c r="J130" s="87"/>
      <c r="K130" s="87"/>
      <c r="L130" s="87">
        <v>12</v>
      </c>
      <c r="M130" s="140"/>
      <c r="N130" s="87">
        <v>59</v>
      </c>
      <c r="R130" s="9" t="s">
        <v>126</v>
      </c>
      <c r="S130" s="8" t="s">
        <v>125</v>
      </c>
      <c r="T130" s="203" t="s">
        <v>137</v>
      </c>
      <c r="U130" s="204">
        <v>69</v>
      </c>
      <c r="V130" s="203">
        <v>7</v>
      </c>
      <c r="W130" s="203"/>
      <c r="X130" s="203">
        <v>62</v>
      </c>
      <c r="Y130" s="203"/>
      <c r="Z130" s="203"/>
      <c r="AA130" s="203">
        <v>10</v>
      </c>
      <c r="AB130" s="203">
        <v>2</v>
      </c>
      <c r="AC130" s="203"/>
      <c r="AD130" s="203"/>
      <c r="AE130" s="203"/>
      <c r="AF130" s="203"/>
    </row>
    <row r="131" spans="1:32" x14ac:dyDescent="0.25">
      <c r="A131" s="135" t="s">
        <v>113</v>
      </c>
      <c r="B131" s="134" t="s">
        <v>343</v>
      </c>
      <c r="C131" s="84" t="s">
        <v>218</v>
      </c>
      <c r="D131" s="84">
        <v>27</v>
      </c>
      <c r="E131" s="87"/>
      <c r="F131" s="87"/>
      <c r="G131" s="87">
        <v>27</v>
      </c>
      <c r="H131" s="87"/>
      <c r="I131" s="87"/>
      <c r="J131" s="87"/>
      <c r="K131" s="87"/>
      <c r="L131" s="87"/>
      <c r="M131" s="140"/>
      <c r="N131" s="87">
        <v>27</v>
      </c>
      <c r="R131" s="9" t="s">
        <v>126</v>
      </c>
      <c r="S131" s="10" t="s">
        <v>408</v>
      </c>
      <c r="T131" s="203" t="s">
        <v>137</v>
      </c>
      <c r="U131" s="204">
        <v>64</v>
      </c>
      <c r="V131" s="203"/>
      <c r="W131" s="203"/>
      <c r="X131" s="203">
        <v>64</v>
      </c>
      <c r="Y131" s="203"/>
      <c r="Z131" s="203"/>
      <c r="AA131" s="203">
        <v>9</v>
      </c>
      <c r="AB131" s="203">
        <v>5</v>
      </c>
      <c r="AC131" s="203"/>
      <c r="AD131" s="203"/>
      <c r="AE131" s="203"/>
      <c r="AF131" s="203"/>
    </row>
    <row r="132" spans="1:32" x14ac:dyDescent="0.25">
      <c r="A132" s="135" t="s">
        <v>117</v>
      </c>
      <c r="B132" s="134" t="s">
        <v>336</v>
      </c>
      <c r="C132" s="84" t="s">
        <v>218</v>
      </c>
      <c r="D132" s="84">
        <v>44</v>
      </c>
      <c r="E132" s="87"/>
      <c r="F132" s="87"/>
      <c r="G132" s="87">
        <v>44</v>
      </c>
      <c r="H132" s="87"/>
      <c r="I132" s="87"/>
      <c r="J132" s="87"/>
      <c r="K132" s="87"/>
      <c r="L132" s="87"/>
      <c r="M132" s="140"/>
      <c r="N132" s="87">
        <v>44</v>
      </c>
      <c r="R132" s="9" t="s">
        <v>123</v>
      </c>
      <c r="S132" s="10" t="s">
        <v>409</v>
      </c>
      <c r="T132" s="203" t="s">
        <v>137</v>
      </c>
      <c r="U132" s="204">
        <v>76</v>
      </c>
      <c r="V132" s="203"/>
      <c r="W132" s="203"/>
      <c r="X132" s="203">
        <v>76</v>
      </c>
      <c r="Y132" s="203"/>
      <c r="Z132" s="203"/>
      <c r="AA132" s="203">
        <v>8</v>
      </c>
      <c r="AB132" s="203">
        <v>6</v>
      </c>
      <c r="AC132" s="203"/>
      <c r="AD132" s="203"/>
      <c r="AE132" s="203"/>
      <c r="AF132" s="203"/>
    </row>
    <row r="133" spans="1:32" x14ac:dyDescent="0.25">
      <c r="A133" s="165" t="s">
        <v>318</v>
      </c>
      <c r="B133" s="134" t="s">
        <v>344</v>
      </c>
      <c r="C133" s="84" t="s">
        <v>218</v>
      </c>
      <c r="D133" s="84">
        <v>67</v>
      </c>
      <c r="E133" s="87"/>
      <c r="F133" s="87"/>
      <c r="G133" s="148">
        <v>0</v>
      </c>
      <c r="H133" s="87"/>
      <c r="I133" s="87"/>
      <c r="J133" s="87">
        <v>1</v>
      </c>
      <c r="K133" s="87">
        <v>11</v>
      </c>
      <c r="L133" s="87"/>
      <c r="M133" s="140"/>
      <c r="N133" s="148">
        <v>0</v>
      </c>
      <c r="R133" s="9" t="s">
        <v>123</v>
      </c>
      <c r="S133" s="10" t="s">
        <v>410</v>
      </c>
      <c r="T133" s="203" t="s">
        <v>137</v>
      </c>
      <c r="U133" s="204">
        <v>94</v>
      </c>
      <c r="V133" s="203"/>
      <c r="W133" s="203"/>
      <c r="X133" s="203">
        <v>94</v>
      </c>
      <c r="Y133" s="203"/>
      <c r="Z133" s="203"/>
      <c r="AA133" s="203">
        <v>12</v>
      </c>
      <c r="AB133" s="203">
        <v>4</v>
      </c>
      <c r="AC133" s="203"/>
      <c r="AD133" s="203"/>
      <c r="AE133" s="203"/>
      <c r="AF133" s="203"/>
    </row>
    <row r="134" spans="1:32" x14ac:dyDescent="0.25">
      <c r="A134" s="135" t="s">
        <v>314</v>
      </c>
      <c r="B134" s="96">
        <v>19</v>
      </c>
      <c r="C134" s="84" t="s">
        <v>218</v>
      </c>
      <c r="D134" s="166">
        <v>10</v>
      </c>
      <c r="E134" s="167"/>
      <c r="F134" s="167"/>
      <c r="G134" s="87">
        <v>10</v>
      </c>
      <c r="H134" s="167"/>
      <c r="I134" s="167"/>
      <c r="J134" s="87">
        <v>2</v>
      </c>
      <c r="K134" s="87">
        <v>2</v>
      </c>
      <c r="L134" s="87"/>
      <c r="M134" s="140"/>
      <c r="N134" s="160">
        <v>10</v>
      </c>
      <c r="R134" s="9" t="s">
        <v>126</v>
      </c>
      <c r="S134" s="10" t="s">
        <v>411</v>
      </c>
      <c r="T134" s="203" t="s">
        <v>137</v>
      </c>
      <c r="U134" s="204">
        <v>82</v>
      </c>
      <c r="V134" s="203">
        <v>7</v>
      </c>
      <c r="W134" s="203"/>
      <c r="X134" s="203">
        <v>75</v>
      </c>
      <c r="Y134" s="203"/>
      <c r="Z134" s="203"/>
      <c r="AA134" s="203">
        <v>2</v>
      </c>
      <c r="AB134" s="203">
        <v>8</v>
      </c>
      <c r="AC134" s="203"/>
      <c r="AD134" s="203"/>
      <c r="AE134" s="203"/>
      <c r="AF134" s="203"/>
    </row>
    <row r="135" spans="1:32" x14ac:dyDescent="0.25">
      <c r="A135" s="135" t="s">
        <v>314</v>
      </c>
      <c r="B135" s="134">
        <v>8</v>
      </c>
      <c r="C135" s="84" t="s">
        <v>218</v>
      </c>
      <c r="D135" s="84">
        <v>0</v>
      </c>
      <c r="E135" s="87"/>
      <c r="F135" s="87"/>
      <c r="G135" s="87">
        <v>0</v>
      </c>
      <c r="H135" s="87"/>
      <c r="I135" s="87">
        <v>1</v>
      </c>
      <c r="J135" s="87">
        <v>1</v>
      </c>
      <c r="K135" s="87"/>
      <c r="L135" s="87"/>
      <c r="M135" s="87"/>
      <c r="N135" s="87">
        <v>0</v>
      </c>
      <c r="R135" s="9" t="s">
        <v>123</v>
      </c>
      <c r="S135" s="10" t="s">
        <v>396</v>
      </c>
      <c r="T135" s="203" t="s">
        <v>137</v>
      </c>
      <c r="U135" s="204">
        <v>36</v>
      </c>
      <c r="V135" s="203">
        <v>2</v>
      </c>
      <c r="W135" s="203"/>
      <c r="X135" s="203">
        <v>34</v>
      </c>
      <c r="Y135" s="203"/>
      <c r="Z135" s="203"/>
      <c r="AA135" s="203">
        <v>8</v>
      </c>
      <c r="AB135" s="203">
        <v>1</v>
      </c>
      <c r="AC135" s="203">
        <v>1</v>
      </c>
      <c r="AD135" s="203"/>
      <c r="AE135" s="203"/>
      <c r="AF135" s="203"/>
    </row>
    <row r="136" spans="1:32" x14ac:dyDescent="0.25">
      <c r="A136" s="152"/>
      <c r="B136" s="96"/>
      <c r="C136" s="116"/>
      <c r="D136" s="166"/>
      <c r="E136" s="167"/>
      <c r="F136" s="167"/>
      <c r="G136" s="87"/>
      <c r="H136" s="167"/>
      <c r="I136" s="167"/>
      <c r="J136" s="87"/>
      <c r="K136" s="87"/>
      <c r="L136" s="87"/>
      <c r="M136" s="140"/>
      <c r="N136" s="160"/>
      <c r="R136" s="9" t="s">
        <v>120</v>
      </c>
      <c r="S136" s="10" t="s">
        <v>21</v>
      </c>
      <c r="T136" s="203" t="s">
        <v>137</v>
      </c>
      <c r="U136" s="204">
        <v>57</v>
      </c>
      <c r="V136" s="203"/>
      <c r="W136" s="203"/>
      <c r="X136" s="203">
        <v>57</v>
      </c>
      <c r="Y136" s="203"/>
      <c r="Z136" s="203"/>
      <c r="AA136" s="203"/>
      <c r="AB136" s="203">
        <v>7</v>
      </c>
      <c r="AC136" s="203"/>
      <c r="AD136" s="203"/>
      <c r="AE136" s="203"/>
      <c r="AF136" s="203"/>
    </row>
    <row r="137" spans="1:32" x14ac:dyDescent="0.25">
      <c r="A137" s="298" t="s">
        <v>140</v>
      </c>
      <c r="B137" s="299"/>
      <c r="C137" s="25"/>
      <c r="D137" s="89">
        <f>SUM(D125:D136)</f>
        <v>338</v>
      </c>
      <c r="E137" s="89">
        <f>SUM(E125:E136)</f>
        <v>0</v>
      </c>
      <c r="F137" s="89">
        <f>SUM(F125:F136)</f>
        <v>0</v>
      </c>
      <c r="G137" s="89">
        <f>SUM(G125:G136)</f>
        <v>271</v>
      </c>
      <c r="H137" s="89">
        <f>SUM(H129:H136)</f>
        <v>0</v>
      </c>
      <c r="I137" s="89">
        <f>SUM(I129:I136)</f>
        <v>60</v>
      </c>
      <c r="J137" s="89">
        <f>SUM(J125:J136)</f>
        <v>12</v>
      </c>
      <c r="K137" s="89">
        <f>SUM(K125:K136)</f>
        <v>17</v>
      </c>
      <c r="L137" s="89">
        <f>SUM(L125:L136)</f>
        <v>19</v>
      </c>
      <c r="M137" s="89">
        <f>SUM(M125:M136)</f>
        <v>1</v>
      </c>
      <c r="N137" s="89">
        <f>SUM(N125:N136)</f>
        <v>166</v>
      </c>
      <c r="R137" s="9" t="s">
        <v>120</v>
      </c>
      <c r="S137" s="10" t="s">
        <v>412</v>
      </c>
      <c r="T137" s="203" t="s">
        <v>137</v>
      </c>
      <c r="U137" s="204">
        <v>34</v>
      </c>
      <c r="V137" s="203">
        <v>5</v>
      </c>
      <c r="W137" s="203"/>
      <c r="X137" s="203">
        <v>29</v>
      </c>
      <c r="Y137" s="203"/>
      <c r="Z137" s="203"/>
      <c r="AA137" s="203">
        <v>3</v>
      </c>
      <c r="AB137" s="203">
        <v>3</v>
      </c>
      <c r="AC137" s="203"/>
      <c r="AD137" s="203"/>
      <c r="AE137" s="203"/>
      <c r="AF137" s="203"/>
    </row>
    <row r="138" spans="1:32" x14ac:dyDescent="0.25">
      <c r="A138" s="103"/>
      <c r="B138" s="103"/>
      <c r="C138" s="168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R138" s="9" t="s">
        <v>120</v>
      </c>
      <c r="S138" s="10" t="s">
        <v>100</v>
      </c>
      <c r="T138" s="203" t="s">
        <v>137</v>
      </c>
      <c r="U138" s="204">
        <v>11</v>
      </c>
      <c r="V138" s="203">
        <v>1</v>
      </c>
      <c r="W138" s="203"/>
      <c r="X138" s="203">
        <v>10</v>
      </c>
      <c r="Y138" s="203"/>
      <c r="Z138" s="203"/>
      <c r="AA138" s="203"/>
      <c r="AB138" s="203">
        <v>2</v>
      </c>
      <c r="AC138" s="203"/>
      <c r="AD138" s="203"/>
      <c r="AE138" s="203"/>
      <c r="AF138" s="203"/>
    </row>
    <row r="139" spans="1:32" ht="18" x14ac:dyDescent="0.25">
      <c r="A139" s="1"/>
      <c r="B139" s="24"/>
      <c r="C139" s="2"/>
      <c r="D139" s="13"/>
      <c r="F139" s="129" t="s">
        <v>291</v>
      </c>
      <c r="R139" s="9"/>
      <c r="S139" s="10"/>
      <c r="T139" s="203"/>
      <c r="U139" s="204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</row>
    <row r="140" spans="1:32" x14ac:dyDescent="0.25">
      <c r="A140" s="305" t="s">
        <v>1</v>
      </c>
      <c r="B140" s="305" t="s">
        <v>2</v>
      </c>
      <c r="C140" s="307" t="s">
        <v>256</v>
      </c>
      <c r="D140" s="307" t="s">
        <v>257</v>
      </c>
      <c r="E140" s="80"/>
      <c r="F140" s="81" t="s">
        <v>215</v>
      </c>
      <c r="G140" s="80"/>
      <c r="H140" s="309" t="s">
        <v>207</v>
      </c>
      <c r="I140" s="309" t="s">
        <v>258</v>
      </c>
      <c r="J140" s="311" t="s">
        <v>209</v>
      </c>
      <c r="K140" s="312"/>
      <c r="L140" s="312"/>
      <c r="M140" s="313"/>
      <c r="N140" s="336" t="s">
        <v>216</v>
      </c>
      <c r="R140" s="9"/>
      <c r="S140" s="8"/>
      <c r="T140" s="203"/>
      <c r="U140" s="204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</row>
    <row r="141" spans="1:32" x14ac:dyDescent="0.25">
      <c r="A141" s="306"/>
      <c r="B141" s="306"/>
      <c r="C141" s="308"/>
      <c r="D141" s="308"/>
      <c r="E141" s="81">
        <v>2</v>
      </c>
      <c r="F141" s="81">
        <v>3</v>
      </c>
      <c r="G141" s="81">
        <v>4</v>
      </c>
      <c r="H141" s="310"/>
      <c r="I141" s="306"/>
      <c r="J141" s="82" t="s">
        <v>210</v>
      </c>
      <c r="K141" s="82" t="s">
        <v>211</v>
      </c>
      <c r="L141" s="82" t="s">
        <v>212</v>
      </c>
      <c r="M141" s="82" t="s">
        <v>213</v>
      </c>
      <c r="N141" s="336"/>
      <c r="R141" s="322" t="s">
        <v>140</v>
      </c>
      <c r="S141" s="323"/>
      <c r="T141" s="324"/>
      <c r="U141" s="194">
        <f t="shared" ref="U141:AF141" si="19">SUM(U129:U140)</f>
        <v>619</v>
      </c>
      <c r="V141" s="194">
        <f t="shared" si="19"/>
        <v>32</v>
      </c>
      <c r="W141" s="194">
        <f t="shared" si="19"/>
        <v>0</v>
      </c>
      <c r="X141" s="194">
        <f t="shared" si="19"/>
        <v>587</v>
      </c>
      <c r="Y141" s="194">
        <f t="shared" si="19"/>
        <v>0</v>
      </c>
      <c r="Z141" s="194">
        <f t="shared" si="19"/>
        <v>0</v>
      </c>
      <c r="AA141" s="194">
        <f t="shared" si="19"/>
        <v>64</v>
      </c>
      <c r="AB141" s="194">
        <f t="shared" si="19"/>
        <v>44</v>
      </c>
      <c r="AC141" s="194">
        <f t="shared" si="19"/>
        <v>1</v>
      </c>
      <c r="AD141" s="194">
        <f t="shared" si="19"/>
        <v>0</v>
      </c>
      <c r="AE141" s="194">
        <f t="shared" si="19"/>
        <v>0</v>
      </c>
      <c r="AF141" s="194">
        <f t="shared" si="19"/>
        <v>0</v>
      </c>
    </row>
    <row r="142" spans="1:32" x14ac:dyDescent="0.25">
      <c r="A142" s="144" t="s">
        <v>314</v>
      </c>
      <c r="B142" s="142">
        <v>49</v>
      </c>
      <c r="C142" s="128" t="s">
        <v>218</v>
      </c>
      <c r="D142" s="156">
        <v>32</v>
      </c>
      <c r="E142" s="169"/>
      <c r="F142" s="169"/>
      <c r="G142" s="169">
        <v>32</v>
      </c>
      <c r="H142" s="92"/>
      <c r="I142" s="92"/>
      <c r="J142" s="170">
        <v>6</v>
      </c>
      <c r="K142" s="170">
        <v>1</v>
      </c>
      <c r="L142" s="170"/>
      <c r="M142" s="170"/>
      <c r="N142" s="87"/>
      <c r="R142" s="5"/>
      <c r="S142" s="6"/>
      <c r="T142" s="7"/>
      <c r="U142" s="198"/>
      <c r="V142" s="114"/>
      <c r="W142" s="114"/>
      <c r="X142" s="114"/>
      <c r="Y142" s="114"/>
      <c r="Z142" s="114"/>
      <c r="AA142" s="114"/>
      <c r="AB142" s="114"/>
      <c r="AC142" s="114"/>
    </row>
    <row r="143" spans="1:32" ht="15.75" x14ac:dyDescent="0.25">
      <c r="A143" s="144" t="s">
        <v>309</v>
      </c>
      <c r="B143" s="134" t="s">
        <v>345</v>
      </c>
      <c r="C143" s="116" t="s">
        <v>218</v>
      </c>
      <c r="D143" s="166">
        <v>10</v>
      </c>
      <c r="E143" s="167"/>
      <c r="F143" s="167"/>
      <c r="G143" s="167">
        <v>10</v>
      </c>
      <c r="H143" s="87"/>
      <c r="I143" s="87"/>
      <c r="J143" s="87"/>
      <c r="K143" s="87"/>
      <c r="L143" s="87"/>
      <c r="M143" s="87">
        <v>2</v>
      </c>
      <c r="N143" s="87">
        <v>10</v>
      </c>
      <c r="R143" s="1"/>
      <c r="S143" s="24"/>
      <c r="T143" s="2"/>
      <c r="U143" s="174"/>
      <c r="W143" s="175" t="s">
        <v>288</v>
      </c>
    </row>
    <row r="144" spans="1:32" x14ac:dyDescent="0.25">
      <c r="A144" s="144" t="s">
        <v>346</v>
      </c>
      <c r="B144" s="134">
        <v>9</v>
      </c>
      <c r="C144" s="116" t="s">
        <v>218</v>
      </c>
      <c r="D144" s="166">
        <v>4</v>
      </c>
      <c r="E144" s="167"/>
      <c r="F144" s="167"/>
      <c r="G144" s="167">
        <v>4</v>
      </c>
      <c r="H144" s="87"/>
      <c r="I144" s="87"/>
      <c r="J144" s="87"/>
      <c r="K144" s="87">
        <v>1</v>
      </c>
      <c r="L144" s="87"/>
      <c r="M144" s="87"/>
      <c r="N144" s="87">
        <v>4</v>
      </c>
      <c r="R144" s="315" t="s">
        <v>1</v>
      </c>
      <c r="S144" s="316"/>
      <c r="T144" s="176" t="s">
        <v>355</v>
      </c>
      <c r="U144" s="177" t="s">
        <v>132</v>
      </c>
      <c r="V144" s="317" t="s">
        <v>133</v>
      </c>
      <c r="W144" s="318"/>
      <c r="X144" s="319"/>
      <c r="Y144" s="82" t="s">
        <v>207</v>
      </c>
      <c r="Z144" s="82" t="s">
        <v>208</v>
      </c>
      <c r="AA144" s="317" t="s">
        <v>209</v>
      </c>
      <c r="AB144" s="318"/>
      <c r="AC144" s="318"/>
      <c r="AD144" s="319"/>
      <c r="AE144" s="320" t="s">
        <v>356</v>
      </c>
      <c r="AF144" s="321"/>
    </row>
    <row r="145" spans="1:32" x14ac:dyDescent="0.25">
      <c r="A145" s="144" t="s">
        <v>346</v>
      </c>
      <c r="B145" s="134" t="s">
        <v>347</v>
      </c>
      <c r="C145" s="116" t="s">
        <v>218</v>
      </c>
      <c r="D145" s="166">
        <v>24</v>
      </c>
      <c r="E145" s="167"/>
      <c r="F145" s="167"/>
      <c r="G145" s="167">
        <v>24</v>
      </c>
      <c r="H145" s="87"/>
      <c r="I145" s="87"/>
      <c r="J145" s="87">
        <v>3</v>
      </c>
      <c r="K145" s="87"/>
      <c r="L145" s="87"/>
      <c r="M145" s="87"/>
      <c r="N145" s="87">
        <v>24</v>
      </c>
      <c r="R145" s="17" t="s">
        <v>112</v>
      </c>
      <c r="S145" s="17" t="s">
        <v>2</v>
      </c>
      <c r="T145" s="176" t="s">
        <v>134</v>
      </c>
      <c r="U145" s="177" t="s">
        <v>135</v>
      </c>
      <c r="V145" s="82">
        <v>2</v>
      </c>
      <c r="W145" s="82">
        <v>3</v>
      </c>
      <c r="X145" s="82">
        <v>4</v>
      </c>
      <c r="Y145" s="82"/>
      <c r="Z145" s="82"/>
      <c r="AA145" s="82" t="s">
        <v>210</v>
      </c>
      <c r="AB145" s="82" t="s">
        <v>211</v>
      </c>
      <c r="AC145" s="82" t="s">
        <v>212</v>
      </c>
      <c r="AD145" s="82" t="s">
        <v>213</v>
      </c>
      <c r="AE145" s="178" t="s">
        <v>358</v>
      </c>
      <c r="AF145" s="178" t="s">
        <v>359</v>
      </c>
    </row>
    <row r="146" spans="1:32" x14ac:dyDescent="0.25">
      <c r="A146" s="144" t="s">
        <v>346</v>
      </c>
      <c r="B146" s="134" t="s">
        <v>348</v>
      </c>
      <c r="C146" s="116" t="s">
        <v>218</v>
      </c>
      <c r="D146" s="166">
        <v>12</v>
      </c>
      <c r="E146" s="167"/>
      <c r="F146" s="167"/>
      <c r="G146" s="167">
        <v>12</v>
      </c>
      <c r="H146" s="87"/>
      <c r="I146" s="87"/>
      <c r="J146" s="87"/>
      <c r="K146" s="87"/>
      <c r="L146" s="87">
        <v>2</v>
      </c>
      <c r="M146" s="87"/>
      <c r="N146" s="87">
        <v>12</v>
      </c>
      <c r="R146" s="9" t="s">
        <v>129</v>
      </c>
      <c r="S146" s="10" t="s">
        <v>413</v>
      </c>
      <c r="T146" s="203" t="s">
        <v>137</v>
      </c>
      <c r="U146" s="204">
        <v>20</v>
      </c>
      <c r="V146" s="203">
        <v>5</v>
      </c>
      <c r="W146" s="203"/>
      <c r="X146" s="203">
        <v>15</v>
      </c>
      <c r="Y146" s="203"/>
      <c r="Z146" s="203"/>
      <c r="AA146" s="203">
        <v>5</v>
      </c>
      <c r="AB146" s="214">
        <v>1</v>
      </c>
      <c r="AC146" s="203"/>
      <c r="AD146" s="203"/>
      <c r="AE146" s="203"/>
      <c r="AF146" s="203"/>
    </row>
    <row r="147" spans="1:32" x14ac:dyDescent="0.25">
      <c r="A147" s="144" t="s">
        <v>346</v>
      </c>
      <c r="B147" s="142" t="s">
        <v>313</v>
      </c>
      <c r="C147" s="128" t="s">
        <v>218</v>
      </c>
      <c r="D147" s="93">
        <v>92</v>
      </c>
      <c r="E147" s="171"/>
      <c r="F147" s="171"/>
      <c r="G147" s="87">
        <v>92</v>
      </c>
      <c r="H147" s="92"/>
      <c r="I147" s="92"/>
      <c r="J147" s="140"/>
      <c r="K147" s="140"/>
      <c r="L147" s="140"/>
      <c r="M147" s="140">
        <v>10</v>
      </c>
      <c r="N147" s="87">
        <v>92</v>
      </c>
      <c r="R147" s="9" t="s">
        <v>414</v>
      </c>
      <c r="S147" s="10" t="s">
        <v>98</v>
      </c>
      <c r="T147" s="203" t="s">
        <v>137</v>
      </c>
      <c r="U147" s="204">
        <v>268</v>
      </c>
      <c r="V147" s="203">
        <v>10</v>
      </c>
      <c r="W147" s="203"/>
      <c r="X147" s="203">
        <v>258</v>
      </c>
      <c r="Y147" s="203"/>
      <c r="Z147" s="203"/>
      <c r="AA147" s="203"/>
      <c r="AB147" s="214"/>
      <c r="AC147" s="203"/>
      <c r="AD147" s="203">
        <v>15</v>
      </c>
      <c r="AE147" s="203"/>
      <c r="AF147" s="203"/>
    </row>
    <row r="148" spans="1:32" x14ac:dyDescent="0.25">
      <c r="A148" s="144" t="s">
        <v>314</v>
      </c>
      <c r="B148" s="142" t="s">
        <v>349</v>
      </c>
      <c r="C148" s="128" t="s">
        <v>218</v>
      </c>
      <c r="D148" s="93">
        <v>21</v>
      </c>
      <c r="E148" s="171"/>
      <c r="F148" s="171"/>
      <c r="G148" s="87">
        <v>21</v>
      </c>
      <c r="H148" s="92"/>
      <c r="I148" s="92"/>
      <c r="J148" s="140">
        <v>4</v>
      </c>
      <c r="K148" s="140">
        <v>1</v>
      </c>
      <c r="L148" s="140"/>
      <c r="M148" s="140"/>
      <c r="N148" s="87">
        <v>21</v>
      </c>
      <c r="R148" s="9" t="s">
        <v>130</v>
      </c>
      <c r="S148" s="10" t="s">
        <v>26</v>
      </c>
      <c r="T148" s="203" t="s">
        <v>137</v>
      </c>
      <c r="U148" s="204">
        <v>96</v>
      </c>
      <c r="V148" s="203">
        <v>10</v>
      </c>
      <c r="W148" s="203"/>
      <c r="X148" s="203">
        <v>86</v>
      </c>
      <c r="Y148" s="203"/>
      <c r="Z148" s="203"/>
      <c r="AA148" s="203"/>
      <c r="AB148" s="214">
        <v>12</v>
      </c>
      <c r="AC148" s="203"/>
      <c r="AD148" s="203"/>
      <c r="AE148" s="203"/>
      <c r="AF148" s="203"/>
    </row>
    <row r="149" spans="1:32" x14ac:dyDescent="0.25">
      <c r="A149" s="144" t="s">
        <v>316</v>
      </c>
      <c r="B149" s="142">
        <v>62</v>
      </c>
      <c r="C149" s="156" t="s">
        <v>218</v>
      </c>
      <c r="D149" s="156">
        <v>57</v>
      </c>
      <c r="E149" s="171"/>
      <c r="F149" s="171"/>
      <c r="G149" s="148">
        <v>0</v>
      </c>
      <c r="H149" s="92"/>
      <c r="I149" s="149">
        <v>0</v>
      </c>
      <c r="J149" s="140"/>
      <c r="K149" s="140">
        <v>8</v>
      </c>
      <c r="L149" s="140"/>
      <c r="M149" s="140"/>
      <c r="N149" s="148">
        <v>0</v>
      </c>
      <c r="R149" s="9" t="s">
        <v>307</v>
      </c>
      <c r="S149" s="10" t="s">
        <v>310</v>
      </c>
      <c r="T149" s="203" t="s">
        <v>137</v>
      </c>
      <c r="U149" s="204">
        <v>120</v>
      </c>
      <c r="V149" s="203">
        <v>20</v>
      </c>
      <c r="W149" s="203"/>
      <c r="X149" s="203">
        <v>100</v>
      </c>
      <c r="Y149" s="203"/>
      <c r="Z149" s="203"/>
      <c r="AA149" s="203">
        <v>12</v>
      </c>
      <c r="AB149" s="214">
        <v>6</v>
      </c>
      <c r="AC149" s="203"/>
      <c r="AD149" s="203"/>
      <c r="AE149" s="203"/>
      <c r="AF149" s="203"/>
    </row>
    <row r="150" spans="1:32" x14ac:dyDescent="0.25">
      <c r="A150" s="144"/>
      <c r="B150" s="142"/>
      <c r="C150" s="128"/>
      <c r="D150" s="156"/>
      <c r="E150" s="169"/>
      <c r="F150" s="169"/>
      <c r="G150" s="169"/>
      <c r="H150" s="92"/>
      <c r="I150" s="92"/>
      <c r="J150" s="170"/>
      <c r="K150" s="170"/>
      <c r="L150" s="170"/>
      <c r="M150" s="170"/>
      <c r="N150" s="87"/>
      <c r="R150" s="9"/>
      <c r="S150" s="206"/>
      <c r="T150" s="203"/>
      <c r="U150" s="204"/>
      <c r="V150" s="203"/>
      <c r="W150" s="203"/>
      <c r="X150" s="203"/>
      <c r="Y150" s="203"/>
      <c r="Z150" s="203"/>
      <c r="AA150" s="203"/>
      <c r="AB150" s="203"/>
      <c r="AC150" s="203"/>
      <c r="AD150" s="210"/>
      <c r="AE150" s="203"/>
      <c r="AF150" s="203"/>
    </row>
    <row r="151" spans="1:32" x14ac:dyDescent="0.25">
      <c r="A151" s="152"/>
      <c r="B151" s="96"/>
      <c r="C151" s="116"/>
      <c r="D151" s="166"/>
      <c r="E151" s="167"/>
      <c r="F151" s="167"/>
      <c r="G151" s="167"/>
      <c r="H151" s="87"/>
      <c r="I151" s="87"/>
      <c r="J151" s="87"/>
      <c r="K151" s="87"/>
      <c r="L151" s="87"/>
      <c r="M151" s="87"/>
      <c r="N151" s="87"/>
      <c r="R151" s="322" t="s">
        <v>140</v>
      </c>
      <c r="S151" s="323"/>
      <c r="T151" s="324"/>
      <c r="U151" s="194">
        <f t="shared" ref="U151:AC151" si="20">SUM(U146:U150)</f>
        <v>504</v>
      </c>
      <c r="V151" s="194">
        <f t="shared" si="20"/>
        <v>45</v>
      </c>
      <c r="W151" s="194">
        <f t="shared" si="20"/>
        <v>0</v>
      </c>
      <c r="X151" s="194">
        <f t="shared" si="20"/>
        <v>459</v>
      </c>
      <c r="Y151" s="194">
        <f t="shared" si="20"/>
        <v>0</v>
      </c>
      <c r="Z151" s="194">
        <f t="shared" si="20"/>
        <v>0</v>
      </c>
      <c r="AA151" s="194">
        <f t="shared" si="20"/>
        <v>17</v>
      </c>
      <c r="AB151" s="194">
        <f t="shared" si="20"/>
        <v>19</v>
      </c>
      <c r="AC151" s="194">
        <f t="shared" si="20"/>
        <v>0</v>
      </c>
      <c r="AD151" s="194">
        <f>SUM(AD147:AD150)</f>
        <v>15</v>
      </c>
      <c r="AE151" s="194">
        <f>SUM(AE147:AE150)</f>
        <v>0</v>
      </c>
      <c r="AF151" s="194">
        <f>SUM(AF147:AF150)</f>
        <v>0</v>
      </c>
    </row>
    <row r="152" spans="1:32" x14ac:dyDescent="0.25">
      <c r="A152" s="298" t="s">
        <v>140</v>
      </c>
      <c r="B152" s="299"/>
      <c r="C152" s="88"/>
      <c r="D152" s="89">
        <f>SUM(D142:D151)</f>
        <v>252</v>
      </c>
      <c r="E152" s="89">
        <f>SUM(E142:E151)</f>
        <v>0</v>
      </c>
      <c r="F152" s="89">
        <f>SUM(F142:F151)</f>
        <v>0</v>
      </c>
      <c r="G152" s="89">
        <f>SUM(G142:G151)</f>
        <v>195</v>
      </c>
      <c r="H152" s="89">
        <f t="shared" ref="H152:N152" si="21">SUM(H142:H151)</f>
        <v>0</v>
      </c>
      <c r="I152" s="89">
        <f t="shared" si="21"/>
        <v>0</v>
      </c>
      <c r="J152" s="89">
        <f t="shared" si="21"/>
        <v>13</v>
      </c>
      <c r="K152" s="89">
        <f t="shared" si="21"/>
        <v>11</v>
      </c>
      <c r="L152" s="89">
        <f t="shared" si="21"/>
        <v>2</v>
      </c>
      <c r="M152" s="89">
        <f t="shared" si="21"/>
        <v>12</v>
      </c>
      <c r="N152" s="89">
        <f t="shared" si="21"/>
        <v>163</v>
      </c>
      <c r="R152" s="325" t="s">
        <v>338</v>
      </c>
      <c r="S152" s="326"/>
      <c r="T152" s="327"/>
      <c r="U152" s="210">
        <f t="shared" ref="U152:AF152" si="22">SUM(U124,U141,U151)</f>
        <v>1781</v>
      </c>
      <c r="V152" s="210">
        <f t="shared" si="22"/>
        <v>102</v>
      </c>
      <c r="W152" s="210">
        <f t="shared" si="22"/>
        <v>0</v>
      </c>
      <c r="X152" s="210">
        <f t="shared" si="22"/>
        <v>1576</v>
      </c>
      <c r="Y152" s="210">
        <f t="shared" si="22"/>
        <v>0</v>
      </c>
      <c r="Z152" s="210">
        <f t="shared" si="22"/>
        <v>0</v>
      </c>
      <c r="AA152" s="210">
        <f t="shared" si="22"/>
        <v>97</v>
      </c>
      <c r="AB152" s="210">
        <f t="shared" si="22"/>
        <v>88</v>
      </c>
      <c r="AC152" s="210">
        <f t="shared" si="22"/>
        <v>8</v>
      </c>
      <c r="AD152" s="210">
        <f t="shared" si="22"/>
        <v>25</v>
      </c>
      <c r="AE152" s="210">
        <f t="shared" si="22"/>
        <v>20</v>
      </c>
      <c r="AF152" s="210">
        <f t="shared" si="22"/>
        <v>79</v>
      </c>
    </row>
    <row r="153" spans="1:32" x14ac:dyDescent="0.25">
      <c r="A153" s="5"/>
      <c r="B153" s="6"/>
      <c r="C153" s="7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R153" s="5"/>
      <c r="S153" s="6"/>
      <c r="T153" s="7"/>
      <c r="U153" s="198"/>
      <c r="V153" s="114"/>
      <c r="W153" s="114"/>
      <c r="X153" s="114"/>
      <c r="Y153" s="114"/>
      <c r="Z153" s="114"/>
      <c r="AA153" s="114"/>
      <c r="AB153" s="114"/>
      <c r="AC153" s="114"/>
    </row>
    <row r="154" spans="1:32" ht="18" x14ac:dyDescent="0.25">
      <c r="A154" s="1"/>
      <c r="B154" s="24"/>
      <c r="C154" s="2"/>
      <c r="D154" s="13"/>
      <c r="F154" s="129" t="s">
        <v>295</v>
      </c>
      <c r="R154" s="1"/>
      <c r="S154" s="24"/>
      <c r="T154" s="2"/>
      <c r="U154" s="174"/>
    </row>
    <row r="155" spans="1:32" ht="15.75" x14ac:dyDescent="0.25">
      <c r="A155" s="305" t="s">
        <v>1</v>
      </c>
      <c r="B155" s="305" t="s">
        <v>2</v>
      </c>
      <c r="C155" s="307" t="s">
        <v>256</v>
      </c>
      <c r="D155" s="307" t="s">
        <v>257</v>
      </c>
      <c r="E155" s="80"/>
      <c r="F155" s="81" t="s">
        <v>215</v>
      </c>
      <c r="G155" s="80"/>
      <c r="H155" s="309" t="s">
        <v>207</v>
      </c>
      <c r="I155" s="309" t="s">
        <v>258</v>
      </c>
      <c r="J155" s="311" t="s">
        <v>209</v>
      </c>
      <c r="K155" s="312"/>
      <c r="L155" s="312"/>
      <c r="M155" s="313"/>
      <c r="N155" s="336" t="s">
        <v>216</v>
      </c>
      <c r="R155" s="1"/>
      <c r="S155" s="24"/>
      <c r="T155" s="2"/>
      <c r="U155" s="174"/>
      <c r="W155" s="175" t="s">
        <v>290</v>
      </c>
    </row>
    <row r="156" spans="1:32" x14ac:dyDescent="0.25">
      <c r="A156" s="306"/>
      <c r="B156" s="306"/>
      <c r="C156" s="308"/>
      <c r="D156" s="308"/>
      <c r="E156" s="81">
        <v>2</v>
      </c>
      <c r="F156" s="81">
        <v>3</v>
      </c>
      <c r="G156" s="81">
        <v>4</v>
      </c>
      <c r="H156" s="310"/>
      <c r="I156" s="306"/>
      <c r="J156" s="82" t="s">
        <v>210</v>
      </c>
      <c r="K156" s="82" t="s">
        <v>211</v>
      </c>
      <c r="L156" s="82" t="s">
        <v>212</v>
      </c>
      <c r="M156" s="82" t="s">
        <v>213</v>
      </c>
      <c r="N156" s="336"/>
      <c r="R156" s="315" t="s">
        <v>1</v>
      </c>
      <c r="S156" s="316"/>
      <c r="T156" s="176" t="s">
        <v>355</v>
      </c>
      <c r="U156" s="177" t="s">
        <v>132</v>
      </c>
      <c r="V156" s="317" t="s">
        <v>133</v>
      </c>
      <c r="W156" s="318"/>
      <c r="X156" s="319"/>
      <c r="Y156" s="82" t="s">
        <v>207</v>
      </c>
      <c r="Z156" s="82" t="s">
        <v>208</v>
      </c>
      <c r="AA156" s="317" t="s">
        <v>209</v>
      </c>
      <c r="AB156" s="318"/>
      <c r="AC156" s="318"/>
      <c r="AD156" s="319"/>
      <c r="AE156" s="320" t="s">
        <v>356</v>
      </c>
      <c r="AF156" s="321"/>
    </row>
    <row r="157" spans="1:32" x14ac:dyDescent="0.25">
      <c r="A157" s="130" t="s">
        <v>306</v>
      </c>
      <c r="B157" s="131" t="s">
        <v>350</v>
      </c>
      <c r="C157" s="116" t="s">
        <v>218</v>
      </c>
      <c r="D157" s="25">
        <v>18</v>
      </c>
      <c r="E157" s="25"/>
      <c r="F157" s="25"/>
      <c r="G157" s="25">
        <v>18</v>
      </c>
      <c r="H157" s="25"/>
      <c r="I157" s="25"/>
      <c r="J157" s="25"/>
      <c r="K157" s="25"/>
      <c r="L157" s="25"/>
      <c r="M157" s="25">
        <v>1</v>
      </c>
      <c r="N157" s="25">
        <v>18</v>
      </c>
      <c r="R157" s="17" t="s">
        <v>112</v>
      </c>
      <c r="S157" s="17" t="s">
        <v>2</v>
      </c>
      <c r="T157" s="176" t="s">
        <v>134</v>
      </c>
      <c r="U157" s="177" t="s">
        <v>135</v>
      </c>
      <c r="V157" s="82">
        <v>2</v>
      </c>
      <c r="W157" s="82">
        <v>3</v>
      </c>
      <c r="X157" s="82">
        <v>4</v>
      </c>
      <c r="Y157" s="82"/>
      <c r="Z157" s="82"/>
      <c r="AA157" s="82" t="s">
        <v>210</v>
      </c>
      <c r="AB157" s="82" t="s">
        <v>211</v>
      </c>
      <c r="AC157" s="82" t="s">
        <v>212</v>
      </c>
      <c r="AD157" s="82" t="s">
        <v>213</v>
      </c>
      <c r="AE157" s="178" t="s">
        <v>358</v>
      </c>
      <c r="AF157" s="178" t="s">
        <v>359</v>
      </c>
    </row>
    <row r="158" spans="1:32" x14ac:dyDescent="0.25">
      <c r="A158" s="130" t="s">
        <v>306</v>
      </c>
      <c r="B158" s="131">
        <v>14</v>
      </c>
      <c r="C158" s="116" t="s">
        <v>218</v>
      </c>
      <c r="D158" s="25">
        <v>12</v>
      </c>
      <c r="E158" s="25"/>
      <c r="F158" s="25"/>
      <c r="G158" s="25">
        <v>12</v>
      </c>
      <c r="H158" s="25"/>
      <c r="I158" s="25"/>
      <c r="J158" s="25"/>
      <c r="K158" s="25">
        <v>4</v>
      </c>
      <c r="L158" s="25"/>
      <c r="M158" s="25"/>
      <c r="N158" s="25">
        <v>12</v>
      </c>
      <c r="R158" s="215" t="s">
        <v>130</v>
      </c>
      <c r="S158" s="8" t="s">
        <v>415</v>
      </c>
      <c r="T158" s="203" t="s">
        <v>137</v>
      </c>
      <c r="U158" s="204">
        <v>41</v>
      </c>
      <c r="V158" s="203">
        <v>5</v>
      </c>
      <c r="W158" s="203"/>
      <c r="X158" s="203">
        <v>36</v>
      </c>
      <c r="Y158" s="203"/>
      <c r="Z158" s="203"/>
      <c r="AA158" s="203">
        <v>6</v>
      </c>
      <c r="AB158" s="203">
        <v>4</v>
      </c>
      <c r="AC158" s="203"/>
      <c r="AD158" s="203"/>
      <c r="AE158" s="203"/>
      <c r="AF158" s="203"/>
    </row>
    <row r="159" spans="1:32" x14ac:dyDescent="0.25">
      <c r="A159" s="130" t="s">
        <v>306</v>
      </c>
      <c r="B159" s="136">
        <v>16</v>
      </c>
      <c r="C159" s="116" t="s">
        <v>218</v>
      </c>
      <c r="D159" s="25">
        <v>12</v>
      </c>
      <c r="E159" s="25"/>
      <c r="F159" s="25"/>
      <c r="G159" s="25">
        <v>12</v>
      </c>
      <c r="H159" s="25"/>
      <c r="I159" s="25"/>
      <c r="J159" s="25"/>
      <c r="K159" s="25">
        <v>4</v>
      </c>
      <c r="L159" s="25"/>
      <c r="M159" s="25"/>
      <c r="N159" s="25">
        <v>12</v>
      </c>
      <c r="R159" s="215" t="s">
        <v>130</v>
      </c>
      <c r="S159" s="8" t="s">
        <v>416</v>
      </c>
      <c r="T159" s="203" t="s">
        <v>137</v>
      </c>
      <c r="U159" s="204">
        <v>64</v>
      </c>
      <c r="V159" s="203">
        <v>5</v>
      </c>
      <c r="W159" s="203"/>
      <c r="X159" s="203">
        <v>59</v>
      </c>
      <c r="Y159" s="203"/>
      <c r="Z159" s="203"/>
      <c r="AA159" s="203">
        <v>8</v>
      </c>
      <c r="AB159" s="203">
        <v>4</v>
      </c>
      <c r="AC159" s="203"/>
      <c r="AD159" s="203"/>
      <c r="AE159" s="203"/>
      <c r="AF159" s="203"/>
    </row>
    <row r="160" spans="1:32" x14ac:dyDescent="0.25">
      <c r="A160" s="130" t="s">
        <v>113</v>
      </c>
      <c r="B160" s="136" t="s">
        <v>351</v>
      </c>
      <c r="C160" s="116" t="s">
        <v>218</v>
      </c>
      <c r="D160" s="25">
        <v>31</v>
      </c>
      <c r="E160" s="25"/>
      <c r="F160" s="25"/>
      <c r="G160" s="25">
        <v>31</v>
      </c>
      <c r="H160" s="25"/>
      <c r="I160" s="25">
        <v>31</v>
      </c>
      <c r="J160" s="25"/>
      <c r="K160" s="25">
        <v>7</v>
      </c>
      <c r="L160" s="25"/>
      <c r="M160" s="25"/>
      <c r="N160" s="25"/>
      <c r="R160" s="215" t="s">
        <v>130</v>
      </c>
      <c r="S160" s="8" t="s">
        <v>417</v>
      </c>
      <c r="T160" s="203" t="s">
        <v>137</v>
      </c>
      <c r="U160" s="204">
        <v>14</v>
      </c>
      <c r="V160" s="203"/>
      <c r="W160" s="203"/>
      <c r="X160" s="203">
        <v>14</v>
      </c>
      <c r="Y160" s="203"/>
      <c r="Z160" s="203"/>
      <c r="AA160" s="203">
        <v>6</v>
      </c>
      <c r="AB160" s="203"/>
      <c r="AC160" s="203"/>
      <c r="AD160" s="203"/>
      <c r="AE160" s="203"/>
      <c r="AF160" s="203"/>
    </row>
    <row r="161" spans="1:32" x14ac:dyDescent="0.25">
      <c r="A161" s="130" t="s">
        <v>314</v>
      </c>
      <c r="B161" s="136" t="s">
        <v>352</v>
      </c>
      <c r="C161" s="116" t="s">
        <v>218</v>
      </c>
      <c r="D161" s="25">
        <v>50</v>
      </c>
      <c r="E161" s="25"/>
      <c r="F161" s="25"/>
      <c r="G161" s="25">
        <v>50</v>
      </c>
      <c r="H161" s="25"/>
      <c r="I161" s="25"/>
      <c r="J161" s="25">
        <v>1</v>
      </c>
      <c r="K161" s="25">
        <v>5</v>
      </c>
      <c r="L161" s="25"/>
      <c r="M161" s="25">
        <v>2</v>
      </c>
      <c r="N161" s="25">
        <v>50</v>
      </c>
      <c r="R161" s="215" t="s">
        <v>307</v>
      </c>
      <c r="S161" s="8" t="s">
        <v>42</v>
      </c>
      <c r="T161" s="203" t="s">
        <v>137</v>
      </c>
      <c r="U161" s="204">
        <v>40</v>
      </c>
      <c r="V161" s="203">
        <v>2</v>
      </c>
      <c r="W161" s="203"/>
      <c r="X161" s="203">
        <v>38</v>
      </c>
      <c r="Y161" s="203"/>
      <c r="Z161" s="203"/>
      <c r="AA161" s="203">
        <v>4</v>
      </c>
      <c r="AB161" s="203">
        <v>2</v>
      </c>
      <c r="AC161" s="203"/>
      <c r="AD161" s="203"/>
      <c r="AE161" s="203"/>
      <c r="AF161" s="203"/>
    </row>
    <row r="162" spans="1:32" x14ac:dyDescent="0.25">
      <c r="A162" s="130" t="s">
        <v>353</v>
      </c>
      <c r="B162" s="136">
        <v>6</v>
      </c>
      <c r="C162" s="116" t="s">
        <v>218</v>
      </c>
      <c r="D162" s="25">
        <v>51</v>
      </c>
      <c r="E162" s="25"/>
      <c r="F162" s="25"/>
      <c r="G162" s="25">
        <v>48</v>
      </c>
      <c r="H162" s="25"/>
      <c r="I162" s="25">
        <v>51</v>
      </c>
      <c r="J162" s="25"/>
      <c r="K162" s="25"/>
      <c r="L162" s="25">
        <v>12</v>
      </c>
      <c r="M162" s="25"/>
      <c r="N162" s="25">
        <v>51</v>
      </c>
      <c r="R162" s="215" t="s">
        <v>130</v>
      </c>
      <c r="S162" s="8" t="s">
        <v>418</v>
      </c>
      <c r="T162" s="203" t="s">
        <v>137</v>
      </c>
      <c r="U162" s="204">
        <v>38</v>
      </c>
      <c r="V162" s="203">
        <v>7</v>
      </c>
      <c r="W162" s="203"/>
      <c r="X162" s="203">
        <v>31</v>
      </c>
      <c r="Y162" s="203"/>
      <c r="Z162" s="203"/>
      <c r="AA162" s="203">
        <v>8</v>
      </c>
      <c r="AB162" s="203"/>
      <c r="AC162" s="203"/>
      <c r="AD162" s="203"/>
      <c r="AE162" s="203"/>
      <c r="AF162" s="203"/>
    </row>
    <row r="163" spans="1:32" x14ac:dyDescent="0.25">
      <c r="A163" s="130" t="s">
        <v>353</v>
      </c>
      <c r="B163" s="136">
        <v>8</v>
      </c>
      <c r="C163" s="116" t="s">
        <v>218</v>
      </c>
      <c r="D163" s="25">
        <v>18</v>
      </c>
      <c r="E163" s="25"/>
      <c r="F163" s="25"/>
      <c r="G163" s="25">
        <v>18</v>
      </c>
      <c r="H163" s="25"/>
      <c r="I163" s="25">
        <v>18</v>
      </c>
      <c r="J163" s="25"/>
      <c r="K163" s="25"/>
      <c r="L163" s="25">
        <v>4</v>
      </c>
      <c r="M163" s="25"/>
      <c r="N163" s="25">
        <v>18</v>
      </c>
      <c r="R163" s="215" t="s">
        <v>130</v>
      </c>
      <c r="S163" s="8" t="s">
        <v>419</v>
      </c>
      <c r="T163" s="203" t="s">
        <v>137</v>
      </c>
      <c r="U163" s="204">
        <v>44</v>
      </c>
      <c r="V163" s="203">
        <v>5</v>
      </c>
      <c r="W163" s="203"/>
      <c r="X163" s="203">
        <v>39</v>
      </c>
      <c r="Y163" s="203"/>
      <c r="Z163" s="203"/>
      <c r="AA163" s="203">
        <v>9</v>
      </c>
      <c r="AB163" s="203"/>
      <c r="AC163" s="203"/>
      <c r="AD163" s="203"/>
      <c r="AE163" s="203"/>
      <c r="AF163" s="203"/>
    </row>
    <row r="164" spans="1:32" x14ac:dyDescent="0.25">
      <c r="A164" s="130"/>
      <c r="B164" s="136"/>
      <c r="C164" s="11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R164" s="215" t="s">
        <v>129</v>
      </c>
      <c r="S164" s="8" t="s">
        <v>103</v>
      </c>
      <c r="T164" s="203" t="s">
        <v>137</v>
      </c>
      <c r="U164" s="204">
        <v>34</v>
      </c>
      <c r="V164" s="203">
        <v>4</v>
      </c>
      <c r="W164" s="203"/>
      <c r="X164" s="203">
        <v>30</v>
      </c>
      <c r="Y164" s="203"/>
      <c r="Z164" s="203"/>
      <c r="AA164" s="203">
        <v>7</v>
      </c>
      <c r="AB164" s="203">
        <v>2</v>
      </c>
      <c r="AC164" s="203"/>
      <c r="AD164" s="203"/>
      <c r="AE164" s="203"/>
      <c r="AF164" s="203"/>
    </row>
    <row r="165" spans="1:32" x14ac:dyDescent="0.25">
      <c r="A165" s="130"/>
      <c r="B165" s="136"/>
      <c r="C165" s="11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R165" s="215" t="s">
        <v>314</v>
      </c>
      <c r="S165" s="8" t="s">
        <v>420</v>
      </c>
      <c r="T165" s="203" t="s">
        <v>137</v>
      </c>
      <c r="U165" s="204">
        <v>6</v>
      </c>
      <c r="V165" s="203"/>
      <c r="W165" s="203"/>
      <c r="X165" s="203">
        <v>6</v>
      </c>
      <c r="Y165" s="203"/>
      <c r="Z165" s="203"/>
      <c r="AA165" s="203">
        <v>3</v>
      </c>
      <c r="AB165" s="203"/>
      <c r="AC165" s="203"/>
      <c r="AD165" s="203"/>
      <c r="AE165" s="203"/>
      <c r="AF165" s="203"/>
    </row>
    <row r="166" spans="1:32" x14ac:dyDescent="0.25">
      <c r="A166" s="130"/>
      <c r="B166" s="136"/>
      <c r="C166" s="11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R166" s="215" t="s">
        <v>129</v>
      </c>
      <c r="S166" s="8" t="s">
        <v>421</v>
      </c>
      <c r="T166" s="203" t="s">
        <v>137</v>
      </c>
      <c r="U166" s="204">
        <v>7</v>
      </c>
      <c r="V166" s="203">
        <v>1</v>
      </c>
      <c r="W166" s="203"/>
      <c r="X166" s="203">
        <v>7</v>
      </c>
      <c r="Y166" s="203"/>
      <c r="Z166" s="203"/>
      <c r="AA166" s="203"/>
      <c r="AB166" s="203">
        <v>1</v>
      </c>
      <c r="AC166" s="203"/>
      <c r="AD166" s="203"/>
      <c r="AE166" s="203"/>
      <c r="AF166" s="203"/>
    </row>
    <row r="167" spans="1:32" x14ac:dyDescent="0.25">
      <c r="A167" s="130"/>
      <c r="B167" s="136"/>
      <c r="C167" s="11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R167" s="215" t="s">
        <v>129</v>
      </c>
      <c r="S167" s="8" t="s">
        <v>95</v>
      </c>
      <c r="T167" s="203" t="s">
        <v>137</v>
      </c>
      <c r="U167" s="204">
        <v>20</v>
      </c>
      <c r="V167" s="203">
        <v>2</v>
      </c>
      <c r="W167" s="203"/>
      <c r="X167" s="203">
        <v>20</v>
      </c>
      <c r="Y167" s="203"/>
      <c r="Z167" s="203"/>
      <c r="AA167" s="203"/>
      <c r="AB167" s="203"/>
      <c r="AC167" s="203">
        <v>1</v>
      </c>
      <c r="AD167" s="203">
        <v>1</v>
      </c>
      <c r="AE167" s="203"/>
      <c r="AF167" s="203"/>
    </row>
    <row r="168" spans="1:32" x14ac:dyDescent="0.25">
      <c r="A168" s="298" t="s">
        <v>140</v>
      </c>
      <c r="B168" s="299"/>
      <c r="C168" s="88"/>
      <c r="D168" s="89">
        <f>SUM(D157:D167)</f>
        <v>192</v>
      </c>
      <c r="E168" s="89">
        <f>SUM(E157:E167)</f>
        <v>0</v>
      </c>
      <c r="F168" s="89">
        <f>SUM(F157:F167)</f>
        <v>0</v>
      </c>
      <c r="G168" s="89">
        <f>SUM(G157:G167)</f>
        <v>189</v>
      </c>
      <c r="H168" s="89">
        <f>SUM(H157:H167)</f>
        <v>0</v>
      </c>
      <c r="I168" s="89">
        <f t="shared" ref="I168:N168" si="23">SUM(I157:I167)</f>
        <v>100</v>
      </c>
      <c r="J168" s="89">
        <f t="shared" si="23"/>
        <v>1</v>
      </c>
      <c r="K168" s="89">
        <f t="shared" si="23"/>
        <v>20</v>
      </c>
      <c r="L168" s="89">
        <f t="shared" si="23"/>
        <v>16</v>
      </c>
      <c r="M168" s="89">
        <f t="shared" si="23"/>
        <v>3</v>
      </c>
      <c r="N168" s="89">
        <f t="shared" si="23"/>
        <v>161</v>
      </c>
      <c r="R168" s="215" t="s">
        <v>129</v>
      </c>
      <c r="S168" s="8" t="s">
        <v>68</v>
      </c>
      <c r="T168" s="203" t="s">
        <v>137</v>
      </c>
      <c r="U168" s="204">
        <v>4</v>
      </c>
      <c r="V168" s="203">
        <v>2</v>
      </c>
      <c r="W168" s="203"/>
      <c r="X168" s="203">
        <v>2</v>
      </c>
      <c r="Y168" s="203"/>
      <c r="Z168" s="203"/>
      <c r="AA168" s="203">
        <v>4</v>
      </c>
      <c r="AB168" s="203"/>
      <c r="AC168" s="203"/>
      <c r="AD168" s="203"/>
      <c r="AE168" s="203"/>
      <c r="AF168" s="203"/>
    </row>
    <row r="169" spans="1:32" x14ac:dyDescent="0.25">
      <c r="A169" s="298" t="s">
        <v>354</v>
      </c>
      <c r="B169" s="299"/>
      <c r="C169" s="88"/>
      <c r="D169" s="89">
        <f t="shared" ref="D169:N169" si="24">SUM(D137,D152,D168)</f>
        <v>782</v>
      </c>
      <c r="E169" s="88">
        <f t="shared" si="24"/>
        <v>0</v>
      </c>
      <c r="F169" s="88">
        <f t="shared" si="24"/>
        <v>0</v>
      </c>
      <c r="G169" s="88">
        <f t="shared" si="24"/>
        <v>655</v>
      </c>
      <c r="H169" s="88">
        <f t="shared" si="24"/>
        <v>0</v>
      </c>
      <c r="I169" s="88">
        <f t="shared" si="24"/>
        <v>160</v>
      </c>
      <c r="J169" s="88">
        <f t="shared" si="24"/>
        <v>26</v>
      </c>
      <c r="K169" s="88">
        <f t="shared" si="24"/>
        <v>48</v>
      </c>
      <c r="L169" s="88">
        <f t="shared" si="24"/>
        <v>37</v>
      </c>
      <c r="M169" s="88">
        <f t="shared" si="24"/>
        <v>16</v>
      </c>
      <c r="N169" s="88">
        <f t="shared" si="24"/>
        <v>490</v>
      </c>
      <c r="R169" s="215" t="s">
        <v>129</v>
      </c>
      <c r="S169" s="8" t="s">
        <v>31</v>
      </c>
      <c r="T169" s="203" t="s">
        <v>137</v>
      </c>
      <c r="U169" s="204">
        <v>3</v>
      </c>
      <c r="V169" s="203"/>
      <c r="W169" s="203"/>
      <c r="X169" s="203">
        <v>7</v>
      </c>
      <c r="Y169" s="203"/>
      <c r="Z169" s="203"/>
      <c r="AA169" s="203">
        <v>2</v>
      </c>
      <c r="AB169" s="203"/>
      <c r="AC169" s="203"/>
      <c r="AD169" s="203"/>
      <c r="AE169" s="203"/>
      <c r="AF169" s="203"/>
    </row>
    <row r="170" spans="1:32" x14ac:dyDescent="0.25">
      <c r="A170" s="334" t="s">
        <v>297</v>
      </c>
      <c r="B170" s="335"/>
      <c r="C170" s="172"/>
      <c r="D170" s="173">
        <f t="shared" ref="D170:N170" si="25">SUM(D37,D74,D120,D169)</f>
        <v>2809</v>
      </c>
      <c r="E170" s="173">
        <f t="shared" si="25"/>
        <v>86</v>
      </c>
      <c r="F170" s="172">
        <f t="shared" si="25"/>
        <v>4</v>
      </c>
      <c r="G170" s="172">
        <f t="shared" si="25"/>
        <v>2590</v>
      </c>
      <c r="H170" s="172">
        <f t="shared" si="25"/>
        <v>0</v>
      </c>
      <c r="I170" s="172">
        <f t="shared" si="25"/>
        <v>164</v>
      </c>
      <c r="J170" s="172">
        <f t="shared" si="25"/>
        <v>133</v>
      </c>
      <c r="K170" s="172">
        <f t="shared" si="25"/>
        <v>160</v>
      </c>
      <c r="L170" s="172">
        <f t="shared" si="25"/>
        <v>78</v>
      </c>
      <c r="M170" s="172">
        <f t="shared" si="25"/>
        <v>149</v>
      </c>
      <c r="N170" s="172">
        <f t="shared" si="25"/>
        <v>1512</v>
      </c>
      <c r="R170" s="215" t="s">
        <v>129</v>
      </c>
      <c r="S170" s="8" t="s">
        <v>69</v>
      </c>
      <c r="T170" s="203" t="s">
        <v>137</v>
      </c>
      <c r="U170" s="204">
        <v>4</v>
      </c>
      <c r="V170" s="203"/>
      <c r="W170" s="203"/>
      <c r="X170" s="203">
        <v>4</v>
      </c>
      <c r="Y170" s="203"/>
      <c r="Z170" s="203"/>
      <c r="AA170" s="203">
        <v>1</v>
      </c>
      <c r="AB170" s="203"/>
      <c r="AC170" s="203"/>
      <c r="AD170" s="203"/>
      <c r="AE170" s="203"/>
      <c r="AF170" s="203"/>
    </row>
    <row r="171" spans="1:32" x14ac:dyDescent="0.25">
      <c r="R171" s="215" t="s">
        <v>129</v>
      </c>
      <c r="S171" s="8" t="s">
        <v>96</v>
      </c>
      <c r="T171" s="203" t="s">
        <v>137</v>
      </c>
      <c r="U171" s="204">
        <v>6</v>
      </c>
      <c r="V171" s="203"/>
      <c r="W171" s="203"/>
      <c r="X171" s="203">
        <v>6</v>
      </c>
      <c r="Y171" s="203"/>
      <c r="Z171" s="203"/>
      <c r="AA171" s="203">
        <v>3</v>
      </c>
      <c r="AB171" s="203"/>
      <c r="AC171" s="203"/>
      <c r="AD171" s="203"/>
      <c r="AE171" s="203"/>
      <c r="AF171" s="203"/>
    </row>
    <row r="172" spans="1:32" x14ac:dyDescent="0.25">
      <c r="R172" s="215" t="s">
        <v>129</v>
      </c>
      <c r="S172" s="8" t="s">
        <v>422</v>
      </c>
      <c r="T172" s="203" t="s">
        <v>137</v>
      </c>
      <c r="U172" s="204">
        <v>14</v>
      </c>
      <c r="V172" s="203"/>
      <c r="W172" s="203"/>
      <c r="X172" s="203">
        <v>14</v>
      </c>
      <c r="Y172" s="203"/>
      <c r="Z172" s="203"/>
      <c r="AA172" s="203"/>
      <c r="AB172" s="203">
        <v>2</v>
      </c>
      <c r="AC172" s="203"/>
      <c r="AD172" s="203"/>
      <c r="AE172" s="203"/>
      <c r="AF172" s="203"/>
    </row>
    <row r="173" spans="1:32" x14ac:dyDescent="0.25">
      <c r="R173" s="215" t="s">
        <v>314</v>
      </c>
      <c r="S173" s="8" t="s">
        <v>65</v>
      </c>
      <c r="T173" s="203" t="s">
        <v>137</v>
      </c>
      <c r="U173" s="204">
        <v>4</v>
      </c>
      <c r="V173" s="203">
        <v>3</v>
      </c>
      <c r="W173" s="203"/>
      <c r="X173" s="203">
        <v>1</v>
      </c>
      <c r="Y173" s="203"/>
      <c r="Z173" s="203"/>
      <c r="AA173" s="203">
        <v>1</v>
      </c>
      <c r="AB173" s="203"/>
      <c r="AC173" s="203"/>
      <c r="AD173" s="203"/>
      <c r="AE173" s="203"/>
      <c r="AF173" s="203"/>
    </row>
    <row r="174" spans="1:32" x14ac:dyDescent="0.25">
      <c r="R174" s="215" t="s">
        <v>314</v>
      </c>
      <c r="S174" s="8" t="s">
        <v>242</v>
      </c>
      <c r="T174" s="203" t="s">
        <v>137</v>
      </c>
      <c r="U174" s="204">
        <v>4</v>
      </c>
      <c r="V174" s="203">
        <v>3</v>
      </c>
      <c r="W174" s="203"/>
      <c r="X174" s="203">
        <v>1</v>
      </c>
      <c r="Y174" s="203"/>
      <c r="Z174" s="203"/>
      <c r="AA174" s="203">
        <v>1</v>
      </c>
      <c r="AB174" s="203"/>
      <c r="AC174" s="203"/>
      <c r="AD174" s="203"/>
      <c r="AE174" s="203"/>
      <c r="AF174" s="203"/>
    </row>
    <row r="175" spans="1:32" x14ac:dyDescent="0.25">
      <c r="R175" s="215" t="s">
        <v>314</v>
      </c>
      <c r="S175" s="8" t="s">
        <v>39</v>
      </c>
      <c r="T175" s="203" t="s">
        <v>137</v>
      </c>
      <c r="U175" s="204">
        <v>4</v>
      </c>
      <c r="V175" s="203">
        <v>2</v>
      </c>
      <c r="W175" s="203"/>
      <c r="X175" s="203">
        <v>2</v>
      </c>
      <c r="Y175" s="203"/>
      <c r="Z175" s="203"/>
      <c r="AA175" s="203">
        <v>1</v>
      </c>
      <c r="AB175" s="203"/>
      <c r="AC175" s="203"/>
      <c r="AD175" s="203"/>
      <c r="AE175" s="203"/>
      <c r="AF175" s="203"/>
    </row>
    <row r="176" spans="1:32" x14ac:dyDescent="0.25">
      <c r="R176" s="215" t="s">
        <v>314</v>
      </c>
      <c r="S176" s="8" t="s">
        <v>100</v>
      </c>
      <c r="T176" s="203" t="s">
        <v>137</v>
      </c>
      <c r="U176" s="204">
        <v>4</v>
      </c>
      <c r="V176" s="203">
        <v>1</v>
      </c>
      <c r="W176" s="203"/>
      <c r="X176" s="203">
        <v>3</v>
      </c>
      <c r="Y176" s="203"/>
      <c r="Z176" s="203"/>
      <c r="AA176" s="203">
        <v>1</v>
      </c>
      <c r="AB176" s="203"/>
      <c r="AC176" s="203"/>
      <c r="AD176" s="203"/>
      <c r="AE176" s="203"/>
      <c r="AF176" s="203"/>
    </row>
    <row r="177" spans="18:32" x14ac:dyDescent="0.25">
      <c r="R177" s="215" t="s">
        <v>314</v>
      </c>
      <c r="S177" s="8" t="s">
        <v>58</v>
      </c>
      <c r="T177" s="203" t="s">
        <v>137</v>
      </c>
      <c r="U177" s="204">
        <v>6</v>
      </c>
      <c r="V177" s="203"/>
      <c r="W177" s="203"/>
      <c r="X177" s="203">
        <v>6</v>
      </c>
      <c r="Y177" s="203"/>
      <c r="Z177" s="203"/>
      <c r="AA177" s="203">
        <v>2</v>
      </c>
      <c r="AB177" s="203"/>
      <c r="AC177" s="203"/>
      <c r="AD177" s="203"/>
      <c r="AE177" s="203"/>
      <c r="AF177" s="203"/>
    </row>
    <row r="178" spans="18:32" x14ac:dyDescent="0.25">
      <c r="R178" s="215" t="s">
        <v>314</v>
      </c>
      <c r="S178" s="8" t="s">
        <v>393</v>
      </c>
      <c r="T178" s="203" t="s">
        <v>137</v>
      </c>
      <c r="U178" s="204">
        <v>4</v>
      </c>
      <c r="V178" s="203">
        <v>2</v>
      </c>
      <c r="W178" s="203"/>
      <c r="X178" s="203">
        <v>2</v>
      </c>
      <c r="Y178" s="203"/>
      <c r="Z178" s="203"/>
      <c r="AA178" s="203">
        <v>1</v>
      </c>
      <c r="AB178" s="203"/>
      <c r="AC178" s="203"/>
      <c r="AD178" s="203"/>
      <c r="AE178" s="203"/>
      <c r="AF178" s="203"/>
    </row>
    <row r="179" spans="18:32" x14ac:dyDescent="0.25">
      <c r="R179" s="215" t="s">
        <v>314</v>
      </c>
      <c r="S179" s="8" t="s">
        <v>412</v>
      </c>
      <c r="T179" s="203" t="s">
        <v>137</v>
      </c>
      <c r="U179" s="204">
        <v>4</v>
      </c>
      <c r="V179" s="203">
        <v>2</v>
      </c>
      <c r="W179" s="203"/>
      <c r="X179" s="203">
        <v>2</v>
      </c>
      <c r="Y179" s="203"/>
      <c r="Z179" s="203"/>
      <c r="AA179" s="203">
        <v>1</v>
      </c>
      <c r="AB179" s="203"/>
      <c r="AC179" s="203"/>
      <c r="AD179" s="203"/>
      <c r="AE179" s="203"/>
      <c r="AF179" s="203"/>
    </row>
    <row r="180" spans="18:32" x14ac:dyDescent="0.25">
      <c r="R180" s="215" t="s">
        <v>314</v>
      </c>
      <c r="S180" s="8" t="s">
        <v>21</v>
      </c>
      <c r="T180" s="203" t="s">
        <v>137</v>
      </c>
      <c r="U180" s="204">
        <v>7</v>
      </c>
      <c r="V180" s="203"/>
      <c r="W180" s="203"/>
      <c r="X180" s="203">
        <v>7</v>
      </c>
      <c r="Y180" s="203"/>
      <c r="Z180" s="203"/>
      <c r="AA180" s="203"/>
      <c r="AB180" s="203">
        <v>1</v>
      </c>
      <c r="AC180" s="203"/>
      <c r="AD180" s="203"/>
      <c r="AE180" s="203"/>
      <c r="AF180" s="203"/>
    </row>
    <row r="181" spans="18:32" x14ac:dyDescent="0.25">
      <c r="R181" s="215" t="s">
        <v>130</v>
      </c>
      <c r="S181" s="8" t="s">
        <v>423</v>
      </c>
      <c r="T181" s="203" t="s">
        <v>137</v>
      </c>
      <c r="U181" s="204">
        <v>13</v>
      </c>
      <c r="V181" s="203"/>
      <c r="W181" s="203"/>
      <c r="X181" s="203">
        <v>13</v>
      </c>
      <c r="Y181" s="203"/>
      <c r="Z181" s="203"/>
      <c r="AA181" s="203"/>
      <c r="AB181" s="203"/>
      <c r="AC181" s="203">
        <v>1</v>
      </c>
      <c r="AD181" s="203"/>
      <c r="AE181" s="203"/>
      <c r="AF181" s="203"/>
    </row>
    <row r="182" spans="18:32" x14ac:dyDescent="0.25">
      <c r="R182" s="215" t="s">
        <v>314</v>
      </c>
      <c r="S182" s="8" t="s">
        <v>424</v>
      </c>
      <c r="T182" s="203" t="s">
        <v>137</v>
      </c>
      <c r="U182" s="204">
        <v>16</v>
      </c>
      <c r="V182" s="203"/>
      <c r="W182" s="203"/>
      <c r="X182" s="203">
        <v>16</v>
      </c>
      <c r="Y182" s="203"/>
      <c r="Z182" s="203"/>
      <c r="AA182" s="203">
        <v>2</v>
      </c>
      <c r="AB182" s="203">
        <v>1</v>
      </c>
      <c r="AC182" s="203"/>
      <c r="AD182" s="203"/>
      <c r="AE182" s="203"/>
      <c r="AF182" s="203"/>
    </row>
    <row r="183" spans="18:32" x14ac:dyDescent="0.25">
      <c r="R183" s="215" t="s">
        <v>314</v>
      </c>
      <c r="S183" s="8" t="s">
        <v>425</v>
      </c>
      <c r="T183" s="203" t="s">
        <v>137</v>
      </c>
      <c r="U183" s="204">
        <v>32</v>
      </c>
      <c r="V183" s="203">
        <v>2</v>
      </c>
      <c r="W183" s="203"/>
      <c r="X183" s="203">
        <v>30</v>
      </c>
      <c r="Y183" s="203"/>
      <c r="Z183" s="203"/>
      <c r="AA183" s="203">
        <v>2</v>
      </c>
      <c r="AB183" s="203">
        <v>1</v>
      </c>
      <c r="AC183" s="203"/>
      <c r="AD183" s="203"/>
      <c r="AE183" s="203"/>
      <c r="AF183" s="203"/>
    </row>
    <row r="184" spans="18:32" x14ac:dyDescent="0.25">
      <c r="R184" s="215" t="s">
        <v>130</v>
      </c>
      <c r="S184" s="8" t="s">
        <v>426</v>
      </c>
      <c r="T184" s="203" t="s">
        <v>137</v>
      </c>
      <c r="U184" s="204">
        <v>16</v>
      </c>
      <c r="V184" s="203"/>
      <c r="W184" s="203"/>
      <c r="X184" s="203">
        <v>16</v>
      </c>
      <c r="Y184" s="203"/>
      <c r="Z184" s="203"/>
      <c r="AA184" s="203"/>
      <c r="AB184" s="203">
        <v>2</v>
      </c>
      <c r="AC184" s="203"/>
      <c r="AD184" s="203"/>
      <c r="AE184" s="203"/>
      <c r="AF184" s="203"/>
    </row>
    <row r="185" spans="18:32" x14ac:dyDescent="0.25">
      <c r="R185" s="215" t="s">
        <v>130</v>
      </c>
      <c r="S185" s="8" t="s">
        <v>121</v>
      </c>
      <c r="T185" s="203" t="s">
        <v>137</v>
      </c>
      <c r="U185" s="204">
        <v>31</v>
      </c>
      <c r="V185" s="203">
        <v>3</v>
      </c>
      <c r="W185" s="203"/>
      <c r="X185" s="203">
        <v>28</v>
      </c>
      <c r="Y185" s="203"/>
      <c r="Z185" s="203"/>
      <c r="AA185" s="203">
        <v>3</v>
      </c>
      <c r="AB185" s="203">
        <v>1</v>
      </c>
      <c r="AC185" s="203">
        <v>1</v>
      </c>
      <c r="AD185" s="203"/>
      <c r="AE185" s="203"/>
      <c r="AF185" s="203"/>
    </row>
    <row r="186" spans="18:32" x14ac:dyDescent="0.25">
      <c r="R186" s="215" t="s">
        <v>130</v>
      </c>
      <c r="S186" s="8" t="s">
        <v>122</v>
      </c>
      <c r="T186" s="203" t="s">
        <v>137</v>
      </c>
      <c r="U186" s="204">
        <v>42</v>
      </c>
      <c r="V186" s="203"/>
      <c r="W186" s="203"/>
      <c r="X186" s="203">
        <v>42</v>
      </c>
      <c r="Y186" s="203"/>
      <c r="Z186" s="203"/>
      <c r="AA186" s="203">
        <v>12</v>
      </c>
      <c r="AB186" s="203"/>
      <c r="AC186" s="203"/>
      <c r="AD186" s="203"/>
      <c r="AE186" s="203"/>
      <c r="AF186" s="203"/>
    </row>
    <row r="187" spans="18:32" x14ac:dyDescent="0.25">
      <c r="R187" s="215" t="s">
        <v>130</v>
      </c>
      <c r="S187" s="8" t="s">
        <v>111</v>
      </c>
      <c r="T187" s="203" t="s">
        <v>137</v>
      </c>
      <c r="U187" s="204">
        <v>47</v>
      </c>
      <c r="V187" s="203">
        <v>3</v>
      </c>
      <c r="W187" s="203"/>
      <c r="X187" s="203">
        <v>44</v>
      </c>
      <c r="Y187" s="203"/>
      <c r="Z187" s="203"/>
      <c r="AA187" s="203">
        <v>12</v>
      </c>
      <c r="AB187" s="203"/>
      <c r="AC187" s="203"/>
      <c r="AD187" s="203"/>
      <c r="AE187" s="203"/>
      <c r="AF187" s="203"/>
    </row>
    <row r="188" spans="18:32" x14ac:dyDescent="0.25">
      <c r="R188" s="215" t="s">
        <v>130</v>
      </c>
      <c r="S188" s="8" t="s">
        <v>427</v>
      </c>
      <c r="T188" s="203" t="s">
        <v>137</v>
      </c>
      <c r="U188" s="204">
        <v>47</v>
      </c>
      <c r="V188" s="203">
        <v>3</v>
      </c>
      <c r="W188" s="203"/>
      <c r="X188" s="203">
        <v>44</v>
      </c>
      <c r="Y188" s="203"/>
      <c r="Z188" s="203"/>
      <c r="AA188" s="203">
        <v>12</v>
      </c>
      <c r="AB188" s="203"/>
      <c r="AC188" s="203"/>
      <c r="AD188" s="203"/>
      <c r="AE188" s="203"/>
      <c r="AF188" s="203"/>
    </row>
    <row r="189" spans="18:32" x14ac:dyDescent="0.25">
      <c r="R189" s="215" t="s">
        <v>428</v>
      </c>
      <c r="S189" s="8" t="s">
        <v>95</v>
      </c>
      <c r="T189" s="203" t="s">
        <v>218</v>
      </c>
      <c r="U189" s="204">
        <v>21</v>
      </c>
      <c r="V189" s="203"/>
      <c r="W189" s="203"/>
      <c r="X189" s="203">
        <v>21</v>
      </c>
      <c r="Y189" s="203"/>
      <c r="Z189" s="203"/>
      <c r="AA189" s="203"/>
      <c r="AB189" s="203">
        <v>3</v>
      </c>
      <c r="AC189" s="203"/>
      <c r="AD189" s="203"/>
      <c r="AE189" s="203"/>
      <c r="AF189" s="203"/>
    </row>
    <row r="190" spans="18:32" x14ac:dyDescent="0.25">
      <c r="R190" s="215"/>
      <c r="S190" s="8"/>
      <c r="T190" s="203"/>
      <c r="U190" s="204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</row>
    <row r="191" spans="18:32" x14ac:dyDescent="0.25">
      <c r="R191" s="9"/>
      <c r="S191" s="216"/>
      <c r="T191" s="203"/>
      <c r="U191" s="2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</row>
    <row r="192" spans="18:32" x14ac:dyDescent="0.25">
      <c r="R192" s="322" t="s">
        <v>140</v>
      </c>
      <c r="S192" s="323"/>
      <c r="T192" s="324"/>
      <c r="U192" s="194">
        <f t="shared" ref="U192:AF192" si="26">SUM(U158:U191)</f>
        <v>641</v>
      </c>
      <c r="V192" s="194">
        <f t="shared" si="26"/>
        <v>57</v>
      </c>
      <c r="W192" s="194">
        <f t="shared" si="26"/>
        <v>0</v>
      </c>
      <c r="X192" s="194">
        <f t="shared" si="26"/>
        <v>591</v>
      </c>
      <c r="Y192" s="194">
        <f t="shared" si="26"/>
        <v>0</v>
      </c>
      <c r="Z192" s="194">
        <f t="shared" si="26"/>
        <v>0</v>
      </c>
      <c r="AA192" s="194">
        <f t="shared" si="26"/>
        <v>112</v>
      </c>
      <c r="AB192" s="194">
        <f t="shared" si="26"/>
        <v>24</v>
      </c>
      <c r="AC192" s="194">
        <f t="shared" si="26"/>
        <v>3</v>
      </c>
      <c r="AD192" s="194">
        <f t="shared" si="26"/>
        <v>1</v>
      </c>
      <c r="AE192" s="194">
        <f t="shared" si="26"/>
        <v>0</v>
      </c>
      <c r="AF192" s="194">
        <f t="shared" si="26"/>
        <v>0</v>
      </c>
    </row>
    <row r="193" spans="18:32" x14ac:dyDescent="0.25">
      <c r="R193" s="5"/>
      <c r="S193" s="6"/>
      <c r="T193" s="7"/>
      <c r="U193" s="198"/>
      <c r="V193" s="114"/>
      <c r="W193" s="114"/>
      <c r="X193" s="114"/>
      <c r="Y193" s="114"/>
      <c r="Z193" s="114"/>
      <c r="AA193" s="114"/>
      <c r="AB193" s="114"/>
      <c r="AC193" s="114"/>
    </row>
    <row r="194" spans="18:32" ht="15.75" x14ac:dyDescent="0.25">
      <c r="R194" s="1"/>
      <c r="S194" s="24"/>
      <c r="T194" s="2"/>
      <c r="U194" s="174"/>
      <c r="W194" s="175" t="s">
        <v>291</v>
      </c>
    </row>
    <row r="195" spans="18:32" x14ac:dyDescent="0.25">
      <c r="R195" s="315" t="s">
        <v>1</v>
      </c>
      <c r="S195" s="316"/>
      <c r="T195" s="176" t="s">
        <v>355</v>
      </c>
      <c r="U195" s="177" t="s">
        <v>132</v>
      </c>
      <c r="V195" s="317" t="s">
        <v>133</v>
      </c>
      <c r="W195" s="318"/>
      <c r="X195" s="319"/>
      <c r="Y195" s="82" t="s">
        <v>207</v>
      </c>
      <c r="Z195" s="82" t="s">
        <v>208</v>
      </c>
      <c r="AA195" s="317" t="s">
        <v>209</v>
      </c>
      <c r="AB195" s="318"/>
      <c r="AC195" s="318"/>
      <c r="AD195" s="319"/>
      <c r="AE195" s="320" t="s">
        <v>356</v>
      </c>
      <c r="AF195" s="321"/>
    </row>
    <row r="196" spans="18:32" x14ac:dyDescent="0.25">
      <c r="R196" s="17" t="s">
        <v>112</v>
      </c>
      <c r="S196" s="17" t="s">
        <v>2</v>
      </c>
      <c r="T196" s="176" t="s">
        <v>134</v>
      </c>
      <c r="U196" s="177" t="s">
        <v>135</v>
      </c>
      <c r="V196" s="82">
        <v>2</v>
      </c>
      <c r="W196" s="82">
        <v>3</v>
      </c>
      <c r="X196" s="82">
        <v>4</v>
      </c>
      <c r="Y196" s="82"/>
      <c r="Z196" s="82"/>
      <c r="AA196" s="82" t="s">
        <v>210</v>
      </c>
      <c r="AB196" s="82" t="s">
        <v>211</v>
      </c>
      <c r="AC196" s="82" t="s">
        <v>212</v>
      </c>
      <c r="AD196" s="82" t="s">
        <v>213</v>
      </c>
      <c r="AE196" s="178" t="s">
        <v>358</v>
      </c>
      <c r="AF196" s="178" t="s">
        <v>359</v>
      </c>
    </row>
    <row r="197" spans="18:32" x14ac:dyDescent="0.25">
      <c r="R197" s="22" t="s">
        <v>341</v>
      </c>
      <c r="S197" s="20">
        <v>17</v>
      </c>
      <c r="T197" s="18" t="s">
        <v>137</v>
      </c>
      <c r="U197" s="19">
        <v>22</v>
      </c>
      <c r="V197" s="171"/>
      <c r="W197" s="171"/>
      <c r="X197" s="171">
        <v>22</v>
      </c>
      <c r="Y197" s="171"/>
      <c r="Z197" s="171"/>
      <c r="AA197" s="171"/>
      <c r="AB197" s="171">
        <v>3</v>
      </c>
      <c r="AC197" s="171"/>
      <c r="AD197" s="171"/>
      <c r="AE197" s="171"/>
      <c r="AF197" s="171"/>
    </row>
    <row r="198" spans="18:32" x14ac:dyDescent="0.25">
      <c r="R198" s="22" t="s">
        <v>341</v>
      </c>
      <c r="S198" s="20">
        <v>23</v>
      </c>
      <c r="T198" s="18" t="s">
        <v>137</v>
      </c>
      <c r="U198" s="19">
        <v>18</v>
      </c>
      <c r="V198" s="171"/>
      <c r="W198" s="171"/>
      <c r="X198" s="171">
        <v>18</v>
      </c>
      <c r="Y198" s="171"/>
      <c r="Z198" s="171"/>
      <c r="AA198" s="171"/>
      <c r="AB198" s="171"/>
      <c r="AC198" s="171"/>
      <c r="AD198" s="171">
        <v>1</v>
      </c>
      <c r="AE198" s="171"/>
      <c r="AF198" s="171"/>
    </row>
    <row r="199" spans="18:32" x14ac:dyDescent="0.25">
      <c r="R199" s="22" t="s">
        <v>314</v>
      </c>
      <c r="S199" s="19" t="s">
        <v>429</v>
      </c>
      <c r="T199" s="18" t="s">
        <v>137</v>
      </c>
      <c r="U199" s="19">
        <v>140</v>
      </c>
      <c r="V199" s="171">
        <v>20</v>
      </c>
      <c r="W199" s="171"/>
      <c r="X199" s="171">
        <v>120</v>
      </c>
      <c r="Y199" s="171"/>
      <c r="Z199" s="171"/>
      <c r="AA199" s="171">
        <v>21</v>
      </c>
      <c r="AB199" s="171">
        <v>5</v>
      </c>
      <c r="AC199" s="171"/>
      <c r="AD199" s="171"/>
      <c r="AE199" s="171"/>
      <c r="AF199" s="171"/>
    </row>
    <row r="200" spans="18:32" x14ac:dyDescent="0.25">
      <c r="R200" s="22" t="s">
        <v>307</v>
      </c>
      <c r="S200" s="20">
        <v>33</v>
      </c>
      <c r="T200" s="18" t="s">
        <v>137</v>
      </c>
      <c r="U200" s="19">
        <v>67</v>
      </c>
      <c r="V200" s="171"/>
      <c r="W200" s="171"/>
      <c r="X200" s="171">
        <v>67</v>
      </c>
      <c r="Y200" s="171"/>
      <c r="Z200" s="171"/>
      <c r="AA200" s="171"/>
      <c r="AB200" s="171"/>
      <c r="AC200" s="171">
        <v>2</v>
      </c>
      <c r="AD200" s="171">
        <v>2</v>
      </c>
      <c r="AE200" s="171"/>
      <c r="AF200" s="171"/>
    </row>
    <row r="201" spans="18:32" x14ac:dyDescent="0.25">
      <c r="R201" s="22" t="s">
        <v>316</v>
      </c>
      <c r="S201" s="20" t="s">
        <v>430</v>
      </c>
      <c r="T201" s="18" t="s">
        <v>137</v>
      </c>
      <c r="U201" s="19">
        <v>23</v>
      </c>
      <c r="V201" s="171"/>
      <c r="W201" s="171"/>
      <c r="X201" s="171">
        <v>23</v>
      </c>
      <c r="Y201" s="171"/>
      <c r="Z201" s="171"/>
      <c r="AA201" s="171"/>
      <c r="AB201" s="171">
        <v>3</v>
      </c>
      <c r="AC201" s="171"/>
      <c r="AD201" s="171"/>
      <c r="AE201" s="171"/>
      <c r="AF201" s="171"/>
    </row>
    <row r="202" spans="18:32" x14ac:dyDescent="0.25">
      <c r="R202" s="22" t="s">
        <v>316</v>
      </c>
      <c r="S202" s="19" t="s">
        <v>431</v>
      </c>
      <c r="T202" s="18" t="s">
        <v>137</v>
      </c>
      <c r="U202" s="19">
        <v>51</v>
      </c>
      <c r="V202" s="171"/>
      <c r="W202" s="171"/>
      <c r="X202" s="171">
        <v>51</v>
      </c>
      <c r="Y202" s="171"/>
      <c r="Z202" s="171"/>
      <c r="AA202" s="171">
        <v>11</v>
      </c>
      <c r="AB202" s="171">
        <v>1</v>
      </c>
      <c r="AC202" s="171"/>
      <c r="AD202" s="171"/>
      <c r="AE202" s="171"/>
      <c r="AF202" s="171"/>
    </row>
    <row r="203" spans="18:32" x14ac:dyDescent="0.25">
      <c r="R203" s="22" t="s">
        <v>316</v>
      </c>
      <c r="S203" s="20" t="s">
        <v>432</v>
      </c>
      <c r="T203" s="18" t="s">
        <v>137</v>
      </c>
      <c r="U203" s="19">
        <v>8</v>
      </c>
      <c r="V203" s="171"/>
      <c r="W203" s="171"/>
      <c r="X203" s="171">
        <v>8</v>
      </c>
      <c r="Y203" s="171"/>
      <c r="Z203" s="171"/>
      <c r="AA203" s="171"/>
      <c r="AB203" s="171">
        <v>1</v>
      </c>
      <c r="AC203" s="171"/>
      <c r="AD203" s="171"/>
      <c r="AE203" s="171"/>
      <c r="AF203" s="171"/>
    </row>
    <row r="204" spans="18:32" x14ac:dyDescent="0.25">
      <c r="R204" s="22" t="s">
        <v>316</v>
      </c>
      <c r="S204" s="21" t="s">
        <v>433</v>
      </c>
      <c r="T204" s="18" t="s">
        <v>137</v>
      </c>
      <c r="U204" s="19">
        <v>80</v>
      </c>
      <c r="V204" s="171"/>
      <c r="W204" s="171"/>
      <c r="X204" s="171">
        <v>80</v>
      </c>
      <c r="Y204" s="171"/>
      <c r="Z204" s="171"/>
      <c r="AA204" s="171">
        <v>16</v>
      </c>
      <c r="AB204" s="171"/>
      <c r="AC204" s="171"/>
      <c r="AD204" s="171"/>
      <c r="AE204" s="171"/>
      <c r="AF204" s="171"/>
    </row>
    <row r="205" spans="18:32" x14ac:dyDescent="0.25">
      <c r="R205" s="22" t="s">
        <v>316</v>
      </c>
      <c r="S205" s="21" t="s">
        <v>125</v>
      </c>
      <c r="T205" s="18" t="s">
        <v>137</v>
      </c>
      <c r="U205" s="19">
        <v>45</v>
      </c>
      <c r="V205" s="171"/>
      <c r="W205" s="171"/>
      <c r="X205" s="171">
        <v>45</v>
      </c>
      <c r="Y205" s="171"/>
      <c r="Z205" s="171"/>
      <c r="AA205" s="171"/>
      <c r="AB205" s="171"/>
      <c r="AC205" s="171">
        <v>3</v>
      </c>
      <c r="AD205" s="171"/>
      <c r="AE205" s="171"/>
      <c r="AF205" s="171"/>
    </row>
    <row r="206" spans="18:32" x14ac:dyDescent="0.25">
      <c r="R206" s="22" t="s">
        <v>316</v>
      </c>
      <c r="S206" s="21" t="s">
        <v>434</v>
      </c>
      <c r="T206" s="18" t="s">
        <v>137</v>
      </c>
      <c r="U206" s="19">
        <v>75</v>
      </c>
      <c r="V206" s="171">
        <v>3</v>
      </c>
      <c r="W206" s="171"/>
      <c r="X206" s="171">
        <v>72</v>
      </c>
      <c r="Y206" s="171"/>
      <c r="Z206" s="171"/>
      <c r="AA206" s="171"/>
      <c r="AB206" s="171"/>
      <c r="AC206" s="171">
        <v>5</v>
      </c>
      <c r="AD206" s="171"/>
      <c r="AE206" s="171"/>
      <c r="AF206" s="171"/>
    </row>
    <row r="207" spans="18:32" x14ac:dyDescent="0.25">
      <c r="R207" s="22" t="s">
        <v>316</v>
      </c>
      <c r="S207" s="21" t="s">
        <v>435</v>
      </c>
      <c r="T207" s="18" t="s">
        <v>137</v>
      </c>
      <c r="U207" s="19">
        <v>7</v>
      </c>
      <c r="V207" s="171"/>
      <c r="W207" s="171"/>
      <c r="X207" s="171">
        <v>7</v>
      </c>
      <c r="Y207" s="171"/>
      <c r="Z207" s="171"/>
      <c r="AA207" s="171"/>
      <c r="AB207" s="171">
        <v>1</v>
      </c>
      <c r="AC207" s="171"/>
      <c r="AD207" s="171"/>
      <c r="AE207" s="171"/>
      <c r="AF207" s="171"/>
    </row>
    <row r="208" spans="18:32" x14ac:dyDescent="0.25">
      <c r="R208" s="212"/>
      <c r="S208" s="218"/>
      <c r="T208" s="18"/>
      <c r="U208" s="219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</row>
    <row r="209" spans="18:32" x14ac:dyDescent="0.25">
      <c r="R209" s="322" t="s">
        <v>140</v>
      </c>
      <c r="S209" s="323"/>
      <c r="T209" s="324"/>
      <c r="U209" s="194">
        <f t="shared" ref="U209:AF209" si="27">SUM(U197:U208)</f>
        <v>536</v>
      </c>
      <c r="V209" s="194">
        <f t="shared" si="27"/>
        <v>23</v>
      </c>
      <c r="W209" s="194">
        <f t="shared" si="27"/>
        <v>0</v>
      </c>
      <c r="X209" s="194">
        <f t="shared" si="27"/>
        <v>513</v>
      </c>
      <c r="Y209" s="194">
        <f t="shared" si="27"/>
        <v>0</v>
      </c>
      <c r="Z209" s="194">
        <f t="shared" si="27"/>
        <v>0</v>
      </c>
      <c r="AA209" s="194">
        <f t="shared" si="27"/>
        <v>48</v>
      </c>
      <c r="AB209" s="194">
        <f t="shared" si="27"/>
        <v>14</v>
      </c>
      <c r="AC209" s="194">
        <f t="shared" si="27"/>
        <v>10</v>
      </c>
      <c r="AD209" s="194">
        <f t="shared" si="27"/>
        <v>3</v>
      </c>
      <c r="AE209" s="194">
        <f t="shared" si="27"/>
        <v>0</v>
      </c>
      <c r="AF209" s="194">
        <f t="shared" si="27"/>
        <v>0</v>
      </c>
    </row>
    <row r="210" spans="18:32" x14ac:dyDescent="0.25">
      <c r="R210" s="196"/>
      <c r="S210" s="196"/>
      <c r="T210" s="196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</row>
    <row r="211" spans="18:32" x14ac:dyDescent="0.25">
      <c r="R211" s="196"/>
      <c r="S211" s="196"/>
      <c r="T211" s="196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</row>
    <row r="212" spans="18:32" x14ac:dyDescent="0.25">
      <c r="R212" s="5"/>
      <c r="S212" s="6"/>
      <c r="T212" s="7"/>
      <c r="U212" s="198"/>
      <c r="V212" s="114"/>
      <c r="W212" s="114"/>
      <c r="X212" s="114"/>
      <c r="Y212" s="114"/>
      <c r="Z212" s="114"/>
      <c r="AA212" s="114"/>
      <c r="AB212" s="114"/>
      <c r="AC212" s="114"/>
    </row>
    <row r="213" spans="18:32" ht="15.75" x14ac:dyDescent="0.25">
      <c r="R213" s="1"/>
      <c r="S213" s="24"/>
      <c r="T213" s="2"/>
      <c r="U213" s="174"/>
      <c r="W213" s="175" t="s">
        <v>295</v>
      </c>
    </row>
    <row r="214" spans="18:32" x14ac:dyDescent="0.25">
      <c r="R214" s="315" t="s">
        <v>1</v>
      </c>
      <c r="S214" s="316"/>
      <c r="T214" s="176" t="s">
        <v>355</v>
      </c>
      <c r="U214" s="177" t="s">
        <v>132</v>
      </c>
      <c r="V214" s="317" t="s">
        <v>133</v>
      </c>
      <c r="W214" s="318"/>
      <c r="X214" s="319"/>
      <c r="Y214" s="82" t="s">
        <v>207</v>
      </c>
      <c r="Z214" s="82" t="s">
        <v>208</v>
      </c>
      <c r="AA214" s="317" t="s">
        <v>209</v>
      </c>
      <c r="AB214" s="318"/>
      <c r="AC214" s="318"/>
      <c r="AD214" s="319"/>
      <c r="AE214" s="320" t="s">
        <v>356</v>
      </c>
      <c r="AF214" s="321"/>
    </row>
    <row r="215" spans="18:32" x14ac:dyDescent="0.25">
      <c r="R215" s="17" t="s">
        <v>112</v>
      </c>
      <c r="S215" s="17" t="s">
        <v>2</v>
      </c>
      <c r="T215" s="176" t="s">
        <v>134</v>
      </c>
      <c r="U215" s="177" t="s">
        <v>135</v>
      </c>
      <c r="V215" s="82">
        <v>2</v>
      </c>
      <c r="W215" s="82">
        <v>3</v>
      </c>
      <c r="X215" s="82">
        <v>4</v>
      </c>
      <c r="Y215" s="82"/>
      <c r="Z215" s="82"/>
      <c r="AA215" s="82" t="s">
        <v>210</v>
      </c>
      <c r="AB215" s="82" t="s">
        <v>211</v>
      </c>
      <c r="AC215" s="82" t="s">
        <v>212</v>
      </c>
      <c r="AD215" s="82" t="s">
        <v>213</v>
      </c>
      <c r="AE215" s="178" t="s">
        <v>358</v>
      </c>
      <c r="AF215" s="178" t="s">
        <v>359</v>
      </c>
    </row>
    <row r="216" spans="18:32" x14ac:dyDescent="0.25">
      <c r="R216" s="22" t="s">
        <v>318</v>
      </c>
      <c r="S216" s="19" t="s">
        <v>436</v>
      </c>
      <c r="T216" s="18" t="s">
        <v>137</v>
      </c>
      <c r="U216" s="19">
        <v>2</v>
      </c>
      <c r="V216" s="171"/>
      <c r="W216" s="171"/>
      <c r="X216" s="171">
        <v>2</v>
      </c>
      <c r="Y216" s="171"/>
      <c r="Z216" s="171"/>
      <c r="AA216" s="171">
        <v>1</v>
      </c>
      <c r="AB216" s="171"/>
      <c r="AC216" s="171"/>
      <c r="AD216" s="171"/>
      <c r="AE216" s="171"/>
      <c r="AF216" s="171"/>
    </row>
    <row r="217" spans="18:32" x14ac:dyDescent="0.25">
      <c r="R217" s="22" t="s">
        <v>318</v>
      </c>
      <c r="S217" s="20">
        <v>50</v>
      </c>
      <c r="T217" s="18" t="s">
        <v>137</v>
      </c>
      <c r="U217" s="19">
        <v>65</v>
      </c>
      <c r="V217" s="171"/>
      <c r="W217" s="171"/>
      <c r="X217" s="171">
        <v>65</v>
      </c>
      <c r="Y217" s="171"/>
      <c r="Z217" s="171"/>
      <c r="AA217" s="171"/>
      <c r="AB217" s="171"/>
      <c r="AC217" s="171">
        <v>1</v>
      </c>
      <c r="AD217" s="171">
        <v>1</v>
      </c>
      <c r="AE217" s="171"/>
      <c r="AF217" s="171"/>
    </row>
    <row r="218" spans="18:32" x14ac:dyDescent="0.25">
      <c r="R218" s="22" t="s">
        <v>318</v>
      </c>
      <c r="S218" s="20">
        <v>54</v>
      </c>
      <c r="T218" s="18" t="s">
        <v>137</v>
      </c>
      <c r="U218" s="19">
        <v>19</v>
      </c>
      <c r="V218" s="171"/>
      <c r="W218" s="171"/>
      <c r="X218" s="171">
        <v>19</v>
      </c>
      <c r="Y218" s="171"/>
      <c r="Z218" s="171"/>
      <c r="AA218" s="171"/>
      <c r="AB218" s="171">
        <v>3</v>
      </c>
      <c r="AC218" s="171"/>
      <c r="AD218" s="171"/>
      <c r="AE218" s="171"/>
      <c r="AF218" s="171"/>
    </row>
    <row r="219" spans="18:32" x14ac:dyDescent="0.25">
      <c r="R219" s="22" t="s">
        <v>318</v>
      </c>
      <c r="S219" s="20" t="s">
        <v>437</v>
      </c>
      <c r="T219" s="18" t="s">
        <v>137</v>
      </c>
      <c r="U219" s="19">
        <v>15</v>
      </c>
      <c r="V219" s="171">
        <v>2</v>
      </c>
      <c r="W219" s="171"/>
      <c r="X219" s="171">
        <v>19</v>
      </c>
      <c r="Y219" s="171"/>
      <c r="Z219" s="171"/>
      <c r="AA219" s="171">
        <v>1</v>
      </c>
      <c r="AB219" s="171">
        <v>2</v>
      </c>
      <c r="AC219" s="171"/>
      <c r="AD219" s="171"/>
      <c r="AE219" s="171"/>
      <c r="AF219" s="171"/>
    </row>
    <row r="220" spans="18:32" x14ac:dyDescent="0.25">
      <c r="R220" s="22" t="s">
        <v>318</v>
      </c>
      <c r="S220" s="20" t="s">
        <v>438</v>
      </c>
      <c r="T220" s="18" t="s">
        <v>137</v>
      </c>
      <c r="U220" s="19">
        <v>40</v>
      </c>
      <c r="V220" s="171"/>
      <c r="W220" s="171"/>
      <c r="X220" s="171">
        <v>40</v>
      </c>
      <c r="Y220" s="171"/>
      <c r="Z220" s="171"/>
      <c r="AA220" s="171"/>
      <c r="AB220" s="171">
        <v>4</v>
      </c>
      <c r="AC220" s="171"/>
      <c r="AD220" s="171"/>
      <c r="AE220" s="171"/>
      <c r="AF220" s="171"/>
    </row>
    <row r="221" spans="18:32" x14ac:dyDescent="0.25">
      <c r="R221" s="22" t="s">
        <v>318</v>
      </c>
      <c r="S221" s="21" t="s">
        <v>439</v>
      </c>
      <c r="T221" s="18" t="s">
        <v>137</v>
      </c>
      <c r="U221" s="19">
        <v>15</v>
      </c>
      <c r="V221" s="171"/>
      <c r="W221" s="171"/>
      <c r="X221" s="171">
        <v>15</v>
      </c>
      <c r="Y221" s="171"/>
      <c r="Z221" s="171"/>
      <c r="AA221" s="171">
        <v>4</v>
      </c>
      <c r="AB221" s="171"/>
      <c r="AC221" s="171"/>
      <c r="AD221" s="171"/>
      <c r="AE221" s="171"/>
      <c r="AF221" s="171"/>
    </row>
    <row r="222" spans="18:32" x14ac:dyDescent="0.25">
      <c r="R222" s="22" t="s">
        <v>116</v>
      </c>
      <c r="S222" s="21" t="s">
        <v>74</v>
      </c>
      <c r="T222" s="18" t="s">
        <v>137</v>
      </c>
      <c r="U222" s="19">
        <v>47</v>
      </c>
      <c r="V222" s="171">
        <v>2</v>
      </c>
      <c r="W222" s="171"/>
      <c r="X222" s="171">
        <v>45</v>
      </c>
      <c r="Y222" s="171"/>
      <c r="Z222" s="171"/>
      <c r="AA222" s="171">
        <v>10</v>
      </c>
      <c r="AB222" s="171"/>
      <c r="AC222" s="171"/>
      <c r="AD222" s="171"/>
      <c r="AE222" s="171"/>
      <c r="AF222" s="171"/>
    </row>
    <row r="223" spans="18:32" x14ac:dyDescent="0.25">
      <c r="R223" s="220" t="s">
        <v>316</v>
      </c>
      <c r="S223" s="21" t="s">
        <v>440</v>
      </c>
      <c r="T223" s="18" t="s">
        <v>137</v>
      </c>
      <c r="U223" s="19">
        <v>11</v>
      </c>
      <c r="V223" s="171"/>
      <c r="W223" s="171"/>
      <c r="X223" s="171">
        <v>11</v>
      </c>
      <c r="Y223" s="171"/>
      <c r="Z223" s="171"/>
      <c r="AA223" s="171">
        <v>3</v>
      </c>
      <c r="AB223" s="171"/>
      <c r="AC223" s="171"/>
      <c r="AD223" s="171"/>
      <c r="AE223" s="171"/>
      <c r="AF223" s="171"/>
    </row>
    <row r="224" spans="18:32" x14ac:dyDescent="0.25">
      <c r="R224" s="220" t="s">
        <v>316</v>
      </c>
      <c r="S224" s="21" t="s">
        <v>98</v>
      </c>
      <c r="T224" s="18" t="s">
        <v>137</v>
      </c>
      <c r="U224" s="19">
        <v>16</v>
      </c>
      <c r="V224" s="171"/>
      <c r="W224" s="171"/>
      <c r="X224" s="171">
        <v>16</v>
      </c>
      <c r="Y224" s="171"/>
      <c r="Z224" s="171"/>
      <c r="AA224" s="171">
        <v>6</v>
      </c>
      <c r="AB224" s="171"/>
      <c r="AC224" s="171"/>
      <c r="AD224" s="171"/>
      <c r="AE224" s="171"/>
      <c r="AF224" s="171"/>
    </row>
    <row r="225" spans="18:32" x14ac:dyDescent="0.25">
      <c r="R225" s="220" t="s">
        <v>316</v>
      </c>
      <c r="S225" s="21" t="s">
        <v>56</v>
      </c>
      <c r="T225" s="18" t="s">
        <v>137</v>
      </c>
      <c r="U225" s="19">
        <v>60</v>
      </c>
      <c r="V225" s="171"/>
      <c r="W225" s="171"/>
      <c r="X225" s="171">
        <v>60</v>
      </c>
      <c r="Y225" s="171"/>
      <c r="Z225" s="171"/>
      <c r="AA225" s="171">
        <v>1</v>
      </c>
      <c r="AB225" s="171">
        <v>1</v>
      </c>
      <c r="AC225" s="171">
        <v>1</v>
      </c>
      <c r="AD225" s="171">
        <v>2</v>
      </c>
      <c r="AE225" s="171"/>
      <c r="AF225" s="171"/>
    </row>
    <row r="226" spans="18:32" x14ac:dyDescent="0.25">
      <c r="R226" s="220" t="s">
        <v>316</v>
      </c>
      <c r="S226" s="21" t="s">
        <v>441</v>
      </c>
      <c r="T226" s="18" t="s">
        <v>137</v>
      </c>
      <c r="U226" s="19">
        <v>30</v>
      </c>
      <c r="V226" s="171"/>
      <c r="W226" s="171"/>
      <c r="X226" s="171">
        <v>30</v>
      </c>
      <c r="Y226" s="171"/>
      <c r="Z226" s="171"/>
      <c r="AA226" s="171">
        <v>6</v>
      </c>
      <c r="AB226" s="171"/>
      <c r="AC226" s="171"/>
      <c r="AD226" s="171"/>
      <c r="AE226" s="171"/>
      <c r="AF226" s="171"/>
    </row>
    <row r="227" spans="18:32" x14ac:dyDescent="0.25">
      <c r="R227" s="220" t="s">
        <v>316</v>
      </c>
      <c r="S227" s="21" t="s">
        <v>442</v>
      </c>
      <c r="T227" s="18" t="s">
        <v>137</v>
      </c>
      <c r="U227" s="19">
        <v>23</v>
      </c>
      <c r="V227" s="171"/>
      <c r="W227" s="171"/>
      <c r="X227" s="171">
        <v>23</v>
      </c>
      <c r="Y227" s="171"/>
      <c r="Z227" s="171"/>
      <c r="AA227" s="171"/>
      <c r="AB227" s="171"/>
      <c r="AC227" s="171">
        <v>2</v>
      </c>
      <c r="AD227" s="171"/>
      <c r="AE227" s="171"/>
      <c r="AF227" s="171"/>
    </row>
    <row r="228" spans="18:32" x14ac:dyDescent="0.25">
      <c r="R228" s="220" t="s">
        <v>316</v>
      </c>
      <c r="S228" s="21" t="s">
        <v>68</v>
      </c>
      <c r="T228" s="18" t="s">
        <v>137</v>
      </c>
      <c r="U228" s="19">
        <v>32</v>
      </c>
      <c r="V228" s="171"/>
      <c r="W228" s="171"/>
      <c r="X228" s="171">
        <v>32</v>
      </c>
      <c r="Y228" s="171"/>
      <c r="Z228" s="171"/>
      <c r="AA228" s="171"/>
      <c r="AB228" s="171"/>
      <c r="AC228" s="171"/>
      <c r="AD228" s="171">
        <v>2</v>
      </c>
      <c r="AE228" s="171"/>
      <c r="AF228" s="171"/>
    </row>
    <row r="229" spans="18:32" x14ac:dyDescent="0.25">
      <c r="R229" s="220" t="s">
        <v>316</v>
      </c>
      <c r="S229" s="21" t="s">
        <v>443</v>
      </c>
      <c r="T229" s="18" t="s">
        <v>137</v>
      </c>
      <c r="U229" s="19">
        <v>21</v>
      </c>
      <c r="V229" s="171">
        <v>1</v>
      </c>
      <c r="W229" s="171"/>
      <c r="X229" s="171">
        <v>20</v>
      </c>
      <c r="Y229" s="171"/>
      <c r="Z229" s="171"/>
      <c r="AA229" s="171">
        <v>6</v>
      </c>
      <c r="AB229" s="171"/>
      <c r="AC229" s="171"/>
      <c r="AD229" s="171"/>
      <c r="AE229" s="171"/>
      <c r="AF229" s="171"/>
    </row>
    <row r="230" spans="18:32" x14ac:dyDescent="0.25">
      <c r="R230" s="220" t="s">
        <v>128</v>
      </c>
      <c r="S230" s="21" t="s">
        <v>92</v>
      </c>
      <c r="T230" s="18" t="s">
        <v>444</v>
      </c>
      <c r="U230" s="19"/>
      <c r="V230" s="171"/>
      <c r="W230" s="171"/>
      <c r="X230" s="171">
        <v>3</v>
      </c>
      <c r="Y230" s="171"/>
      <c r="Z230" s="171"/>
      <c r="AA230" s="171">
        <v>1</v>
      </c>
      <c r="AB230" s="171"/>
      <c r="AC230" s="171"/>
      <c r="AD230" s="171"/>
      <c r="AE230" s="171"/>
      <c r="AF230" s="171"/>
    </row>
    <row r="231" spans="18:32" x14ac:dyDescent="0.25">
      <c r="R231" s="220"/>
      <c r="S231" s="21"/>
      <c r="T231" s="18"/>
      <c r="U231" s="19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</row>
    <row r="232" spans="18:32" x14ac:dyDescent="0.25">
      <c r="R232" s="199"/>
      <c r="S232" s="20"/>
      <c r="T232" s="18"/>
      <c r="U232" s="219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</row>
    <row r="233" spans="18:32" x14ac:dyDescent="0.25">
      <c r="R233" s="192"/>
      <c r="S233" s="221" t="s">
        <v>140</v>
      </c>
      <c r="T233" s="222"/>
      <c r="U233" s="194">
        <f t="shared" ref="U233:AF233" si="28">SUM(U216:U232)</f>
        <v>396</v>
      </c>
      <c r="V233" s="194">
        <f t="shared" si="28"/>
        <v>5</v>
      </c>
      <c r="W233" s="194">
        <f t="shared" si="28"/>
        <v>0</v>
      </c>
      <c r="X233" s="194">
        <f t="shared" si="28"/>
        <v>400</v>
      </c>
      <c r="Y233" s="194">
        <f t="shared" si="28"/>
        <v>0</v>
      </c>
      <c r="Z233" s="194">
        <f t="shared" si="28"/>
        <v>0</v>
      </c>
      <c r="AA233" s="194">
        <f t="shared" si="28"/>
        <v>39</v>
      </c>
      <c r="AB233" s="194">
        <f t="shared" si="28"/>
        <v>10</v>
      </c>
      <c r="AC233" s="194">
        <f t="shared" si="28"/>
        <v>4</v>
      </c>
      <c r="AD233" s="194">
        <f t="shared" si="28"/>
        <v>5</v>
      </c>
      <c r="AE233" s="194">
        <f t="shared" si="28"/>
        <v>0</v>
      </c>
      <c r="AF233" s="194">
        <f t="shared" si="28"/>
        <v>0</v>
      </c>
    </row>
    <row r="234" spans="18:32" x14ac:dyDescent="0.25">
      <c r="R234" s="223"/>
      <c r="S234" s="224" t="s">
        <v>354</v>
      </c>
      <c r="T234" s="225"/>
      <c r="U234" s="210">
        <f t="shared" ref="U234:AF234" si="29">SUM(U192,U209,U233)</f>
        <v>1573</v>
      </c>
      <c r="V234" s="210">
        <f t="shared" si="29"/>
        <v>85</v>
      </c>
      <c r="W234" s="210">
        <f t="shared" si="29"/>
        <v>0</v>
      </c>
      <c r="X234" s="210">
        <f t="shared" si="29"/>
        <v>1504</v>
      </c>
      <c r="Y234" s="210">
        <f t="shared" si="29"/>
        <v>0</v>
      </c>
      <c r="Z234" s="210">
        <f t="shared" si="29"/>
        <v>0</v>
      </c>
      <c r="AA234" s="210">
        <f t="shared" si="29"/>
        <v>199</v>
      </c>
      <c r="AB234" s="210">
        <f t="shared" si="29"/>
        <v>48</v>
      </c>
      <c r="AC234" s="210">
        <f t="shared" si="29"/>
        <v>17</v>
      </c>
      <c r="AD234" s="210">
        <f t="shared" si="29"/>
        <v>9</v>
      </c>
      <c r="AE234" s="210">
        <f t="shared" si="29"/>
        <v>0</v>
      </c>
      <c r="AF234" s="210">
        <f t="shared" si="29"/>
        <v>0</v>
      </c>
    </row>
    <row r="235" spans="18:32" x14ac:dyDescent="0.25">
      <c r="R235" s="226"/>
      <c r="S235" s="227" t="s">
        <v>297</v>
      </c>
      <c r="T235" s="228"/>
      <c r="U235" s="229">
        <f t="shared" ref="U235:AF235" si="30">SUM(U48,U91,U152,U234)</f>
        <v>6579</v>
      </c>
      <c r="V235" s="229">
        <f t="shared" si="30"/>
        <v>399</v>
      </c>
      <c r="W235" s="229">
        <f t="shared" si="30"/>
        <v>0</v>
      </c>
      <c r="X235" s="229">
        <f t="shared" si="30"/>
        <v>6093</v>
      </c>
      <c r="Y235" s="229">
        <f t="shared" si="30"/>
        <v>0</v>
      </c>
      <c r="Z235" s="229">
        <f t="shared" si="30"/>
        <v>0</v>
      </c>
      <c r="AA235" s="229">
        <f t="shared" si="30"/>
        <v>548</v>
      </c>
      <c r="AB235" s="229">
        <f t="shared" si="30"/>
        <v>295</v>
      </c>
      <c r="AC235" s="229">
        <f t="shared" si="30"/>
        <v>61</v>
      </c>
      <c r="AD235" s="229">
        <f t="shared" si="30"/>
        <v>56</v>
      </c>
      <c r="AE235" s="229">
        <f t="shared" si="30"/>
        <v>20</v>
      </c>
      <c r="AF235" s="229">
        <f t="shared" si="30"/>
        <v>79</v>
      </c>
    </row>
  </sheetData>
  <mergeCells count="173">
    <mergeCell ref="A18:B18"/>
    <mergeCell ref="A21:A22"/>
    <mergeCell ref="A119:B119"/>
    <mergeCell ref="A137:B137"/>
    <mergeCell ref="A140:A141"/>
    <mergeCell ref="B140:B141"/>
    <mergeCell ref="N2:N3"/>
    <mergeCell ref="A8:B8"/>
    <mergeCell ref="A11:A12"/>
    <mergeCell ref="B11:B12"/>
    <mergeCell ref="C11:C12"/>
    <mergeCell ref="D11:D12"/>
    <mergeCell ref="H11:H12"/>
    <mergeCell ref="I11:I12"/>
    <mergeCell ref="J11:M11"/>
    <mergeCell ref="N11:N12"/>
    <mergeCell ref="C2:C3"/>
    <mergeCell ref="D2:D3"/>
    <mergeCell ref="H2:H3"/>
    <mergeCell ref="I2:I3"/>
    <mergeCell ref="J2:M2"/>
    <mergeCell ref="A2:A3"/>
    <mergeCell ref="B2:B3"/>
    <mergeCell ref="J21:M21"/>
    <mergeCell ref="N21:N22"/>
    <mergeCell ref="A36:B36"/>
    <mergeCell ref="A37:B37"/>
    <mergeCell ref="A40:A41"/>
    <mergeCell ref="B40:B41"/>
    <mergeCell ref="C40:C41"/>
    <mergeCell ref="D40:D41"/>
    <mergeCell ref="H40:H41"/>
    <mergeCell ref="I40:I41"/>
    <mergeCell ref="J40:M40"/>
    <mergeCell ref="N40:N41"/>
    <mergeCell ref="B21:B22"/>
    <mergeCell ref="C21:C22"/>
    <mergeCell ref="D21:D22"/>
    <mergeCell ref="H21:H22"/>
    <mergeCell ref="I21:I22"/>
    <mergeCell ref="H52:H53"/>
    <mergeCell ref="I52:I53"/>
    <mergeCell ref="J52:M52"/>
    <mergeCell ref="N52:N53"/>
    <mergeCell ref="A61:B61"/>
    <mergeCell ref="A49:B49"/>
    <mergeCell ref="A52:A53"/>
    <mergeCell ref="B52:B53"/>
    <mergeCell ref="C52:C53"/>
    <mergeCell ref="D52:D53"/>
    <mergeCell ref="I64:I65"/>
    <mergeCell ref="J64:M64"/>
    <mergeCell ref="N64:N65"/>
    <mergeCell ref="A73:B73"/>
    <mergeCell ref="A74:B74"/>
    <mergeCell ref="A64:A65"/>
    <mergeCell ref="B64:B65"/>
    <mergeCell ref="C64:C65"/>
    <mergeCell ref="D64:D65"/>
    <mergeCell ref="H64:H65"/>
    <mergeCell ref="A104:A105"/>
    <mergeCell ref="B104:B105"/>
    <mergeCell ref="C104:C105"/>
    <mergeCell ref="D104:D105"/>
    <mergeCell ref="H104:H105"/>
    <mergeCell ref="I77:I78"/>
    <mergeCell ref="J77:M77"/>
    <mergeCell ref="N77:N78"/>
    <mergeCell ref="A88:B88"/>
    <mergeCell ref="A91:A92"/>
    <mergeCell ref="B91:B92"/>
    <mergeCell ref="C91:C92"/>
    <mergeCell ref="D91:D92"/>
    <mergeCell ref="H91:H92"/>
    <mergeCell ref="I91:I92"/>
    <mergeCell ref="J91:M91"/>
    <mergeCell ref="N91:N92"/>
    <mergeCell ref="A77:A78"/>
    <mergeCell ref="B77:B78"/>
    <mergeCell ref="C77:C78"/>
    <mergeCell ref="D77:D78"/>
    <mergeCell ref="H77:H78"/>
    <mergeCell ref="A101:B101"/>
    <mergeCell ref="A120:B120"/>
    <mergeCell ref="A123:A124"/>
    <mergeCell ref="B123:B124"/>
    <mergeCell ref="C123:C124"/>
    <mergeCell ref="D123:D124"/>
    <mergeCell ref="H123:H124"/>
    <mergeCell ref="I123:I124"/>
    <mergeCell ref="J123:M123"/>
    <mergeCell ref="N123:N124"/>
    <mergeCell ref="J155:M155"/>
    <mergeCell ref="N155:N156"/>
    <mergeCell ref="C140:C141"/>
    <mergeCell ref="D140:D141"/>
    <mergeCell ref="H140:H141"/>
    <mergeCell ref="I140:I141"/>
    <mergeCell ref="J140:M140"/>
    <mergeCell ref="I104:I105"/>
    <mergeCell ref="J104:M104"/>
    <mergeCell ref="N104:N105"/>
    <mergeCell ref="A168:B168"/>
    <mergeCell ref="A169:B169"/>
    <mergeCell ref="A170:B170"/>
    <mergeCell ref="R2:S2"/>
    <mergeCell ref="V2:X2"/>
    <mergeCell ref="R37:S37"/>
    <mergeCell ref="V37:X37"/>
    <mergeCell ref="R60:T60"/>
    <mergeCell ref="R63:S63"/>
    <mergeCell ref="V63:X63"/>
    <mergeCell ref="R90:T90"/>
    <mergeCell ref="R91:T91"/>
    <mergeCell ref="R94:S94"/>
    <mergeCell ref="V94:X94"/>
    <mergeCell ref="R141:T141"/>
    <mergeCell ref="R144:S144"/>
    <mergeCell ref="N140:N141"/>
    <mergeCell ref="A152:B152"/>
    <mergeCell ref="A155:A156"/>
    <mergeCell ref="B155:B156"/>
    <mergeCell ref="C155:C156"/>
    <mergeCell ref="D155:D156"/>
    <mergeCell ref="H155:H156"/>
    <mergeCell ref="I155:I156"/>
    <mergeCell ref="AA37:AD37"/>
    <mergeCell ref="AE37:AF37"/>
    <mergeCell ref="R47:T47"/>
    <mergeCell ref="R48:T48"/>
    <mergeCell ref="R51:S51"/>
    <mergeCell ref="AA51:AD51"/>
    <mergeCell ref="AE51:AF51"/>
    <mergeCell ref="AA2:AD2"/>
    <mergeCell ref="AE2:AF2"/>
    <mergeCell ref="R18:T18"/>
    <mergeCell ref="R21:S21"/>
    <mergeCell ref="V21:X21"/>
    <mergeCell ref="AA21:AD21"/>
    <mergeCell ref="AE21:AF21"/>
    <mergeCell ref="AA94:AD94"/>
    <mergeCell ref="AE94:AF94"/>
    <mergeCell ref="R124:T124"/>
    <mergeCell ref="R127:S127"/>
    <mergeCell ref="V127:X127"/>
    <mergeCell ref="AA127:AD127"/>
    <mergeCell ref="AE127:AF127"/>
    <mergeCell ref="AA63:AD63"/>
    <mergeCell ref="AE63:AF63"/>
    <mergeCell ref="R76:T76"/>
    <mergeCell ref="R79:S79"/>
    <mergeCell ref="V79:X79"/>
    <mergeCell ref="AA79:AD79"/>
    <mergeCell ref="AE79:AF79"/>
    <mergeCell ref="R156:S156"/>
    <mergeCell ref="V156:X156"/>
    <mergeCell ref="AA156:AD156"/>
    <mergeCell ref="AE156:AF156"/>
    <mergeCell ref="R192:T192"/>
    <mergeCell ref="V144:X144"/>
    <mergeCell ref="AA144:AD144"/>
    <mergeCell ref="AE144:AF144"/>
    <mergeCell ref="R151:T151"/>
    <mergeCell ref="R152:T152"/>
    <mergeCell ref="R214:S214"/>
    <mergeCell ref="V214:X214"/>
    <mergeCell ref="AA214:AD214"/>
    <mergeCell ref="AE214:AF214"/>
    <mergeCell ref="R195:S195"/>
    <mergeCell ref="V195:X195"/>
    <mergeCell ref="AA195:AD195"/>
    <mergeCell ref="AE195:AF195"/>
    <mergeCell ref="R209:T20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workbookViewId="0">
      <selection activeCell="H8" sqref="H8"/>
    </sheetView>
  </sheetViews>
  <sheetFormatPr defaultRowHeight="15" x14ac:dyDescent="0.25"/>
  <cols>
    <col min="1" max="1" width="33.85546875" customWidth="1"/>
  </cols>
  <sheetData>
    <row r="1" spans="1:15" ht="15.75" x14ac:dyDescent="0.25">
      <c r="A1" s="1"/>
      <c r="B1" s="49"/>
      <c r="C1" s="2"/>
      <c r="D1" s="13"/>
      <c r="F1" s="23" t="s">
        <v>0</v>
      </c>
      <c r="N1" t="s">
        <v>605</v>
      </c>
    </row>
    <row r="2" spans="1:15" x14ac:dyDescent="0.25">
      <c r="A2" s="342" t="s">
        <v>25</v>
      </c>
      <c r="B2" s="342" t="s">
        <v>2</v>
      </c>
      <c r="C2" s="176" t="s">
        <v>131</v>
      </c>
      <c r="D2" s="17" t="s">
        <v>132</v>
      </c>
      <c r="E2" s="343" t="s">
        <v>215</v>
      </c>
      <c r="F2" s="336"/>
      <c r="G2" s="336"/>
      <c r="H2" s="343" t="s">
        <v>207</v>
      </c>
      <c r="I2" s="343" t="s">
        <v>208</v>
      </c>
      <c r="J2" s="343" t="s">
        <v>209</v>
      </c>
      <c r="K2" s="336"/>
      <c r="L2" s="336"/>
      <c r="M2" s="336"/>
      <c r="N2" s="344" t="s">
        <v>445</v>
      </c>
      <c r="O2" s="344"/>
    </row>
    <row r="3" spans="1:15" x14ac:dyDescent="0.25">
      <c r="A3" s="336"/>
      <c r="B3" s="336"/>
      <c r="C3" s="176" t="s">
        <v>134</v>
      </c>
      <c r="D3" s="17" t="s">
        <v>135</v>
      </c>
      <c r="E3" s="82">
        <v>2</v>
      </c>
      <c r="F3" s="82">
        <v>3</v>
      </c>
      <c r="G3" s="82">
        <v>4</v>
      </c>
      <c r="H3" s="343"/>
      <c r="I3" s="343"/>
      <c r="J3" s="82" t="s">
        <v>210</v>
      </c>
      <c r="K3" s="82" t="s">
        <v>211</v>
      </c>
      <c r="L3" s="82" t="s">
        <v>212</v>
      </c>
      <c r="M3" s="82" t="s">
        <v>213</v>
      </c>
      <c r="N3" s="203" t="s">
        <v>446</v>
      </c>
      <c r="O3" s="203" t="s">
        <v>447</v>
      </c>
    </row>
    <row r="4" spans="1:15" x14ac:dyDescent="0.25">
      <c r="A4" s="9" t="s">
        <v>606</v>
      </c>
      <c r="B4" s="10" t="s">
        <v>35</v>
      </c>
      <c r="C4" s="203" t="s">
        <v>355</v>
      </c>
      <c r="D4" s="203">
        <v>40</v>
      </c>
      <c r="E4" s="203"/>
      <c r="F4" s="203"/>
      <c r="G4" s="203">
        <v>40</v>
      </c>
      <c r="H4" s="203"/>
      <c r="I4" s="203"/>
      <c r="J4" s="203"/>
      <c r="K4" s="203">
        <v>8</v>
      </c>
      <c r="L4" s="203"/>
      <c r="M4" s="203"/>
      <c r="N4" s="203"/>
      <c r="O4" s="203"/>
    </row>
    <row r="5" spans="1:15" x14ac:dyDescent="0.25">
      <c r="A5" s="9" t="s">
        <v>606</v>
      </c>
      <c r="B5" s="10" t="s">
        <v>104</v>
      </c>
      <c r="C5" s="203" t="s">
        <v>355</v>
      </c>
      <c r="D5" s="203">
        <v>40</v>
      </c>
      <c r="E5" s="203"/>
      <c r="F5" s="203"/>
      <c r="G5" s="203">
        <v>40</v>
      </c>
      <c r="H5" s="203"/>
      <c r="I5" s="203"/>
      <c r="J5" s="203"/>
      <c r="K5" s="203">
        <v>4</v>
      </c>
      <c r="L5" s="203"/>
      <c r="M5" s="203"/>
      <c r="N5" s="203"/>
      <c r="O5" s="203"/>
    </row>
    <row r="6" spans="1:15" x14ac:dyDescent="0.25">
      <c r="A6" s="9" t="s">
        <v>606</v>
      </c>
      <c r="B6" s="10" t="s">
        <v>102</v>
      </c>
      <c r="C6" s="203" t="s">
        <v>355</v>
      </c>
      <c r="D6" s="203">
        <v>28</v>
      </c>
      <c r="E6" s="203"/>
      <c r="F6" s="203"/>
      <c r="G6" s="203">
        <v>28</v>
      </c>
      <c r="H6" s="203"/>
      <c r="I6" s="203"/>
      <c r="J6" s="203">
        <v>4</v>
      </c>
      <c r="K6" s="203"/>
      <c r="L6" s="203"/>
      <c r="M6" s="203"/>
      <c r="N6" s="203"/>
      <c r="O6" s="203"/>
    </row>
    <row r="7" spans="1:15" x14ac:dyDescent="0.25">
      <c r="A7" s="9" t="s">
        <v>606</v>
      </c>
      <c r="B7" s="10" t="s">
        <v>607</v>
      </c>
      <c r="C7" s="203" t="s">
        <v>355</v>
      </c>
      <c r="D7" s="203">
        <v>40</v>
      </c>
      <c r="E7" s="203"/>
      <c r="F7" s="203"/>
      <c r="G7" s="203">
        <v>40</v>
      </c>
      <c r="H7" s="203"/>
      <c r="I7" s="203"/>
      <c r="J7" s="203"/>
      <c r="K7" s="203">
        <v>4</v>
      </c>
      <c r="L7" s="203"/>
      <c r="M7" s="203"/>
      <c r="N7" s="203"/>
      <c r="O7" s="203"/>
    </row>
    <row r="8" spans="1:15" x14ac:dyDescent="0.25">
      <c r="A8" s="9" t="s">
        <v>606</v>
      </c>
      <c r="B8" s="10" t="s">
        <v>95</v>
      </c>
      <c r="C8" s="203" t="s">
        <v>355</v>
      </c>
      <c r="D8" s="203">
        <v>70</v>
      </c>
      <c r="E8" s="203">
        <v>34</v>
      </c>
      <c r="F8" s="203"/>
      <c r="G8" s="203">
        <v>36</v>
      </c>
      <c r="H8" s="203"/>
      <c r="I8" s="203"/>
      <c r="J8" s="203">
        <v>10</v>
      </c>
      <c r="K8" s="203">
        <v>6</v>
      </c>
      <c r="L8" s="203"/>
      <c r="M8" s="203"/>
      <c r="N8" s="203"/>
      <c r="O8" s="203"/>
    </row>
    <row r="9" spans="1:15" x14ac:dyDescent="0.25">
      <c r="A9" s="325" t="s">
        <v>140</v>
      </c>
      <c r="B9" s="327"/>
      <c r="C9" s="225"/>
      <c r="D9" s="290">
        <f t="shared" ref="D9:O9" si="0">SUM(D4:D8)</f>
        <v>218</v>
      </c>
      <c r="E9" s="290">
        <f t="shared" si="0"/>
        <v>34</v>
      </c>
      <c r="F9" s="290">
        <f t="shared" si="0"/>
        <v>0</v>
      </c>
      <c r="G9" s="290">
        <f t="shared" si="0"/>
        <v>184</v>
      </c>
      <c r="H9" s="290">
        <f t="shared" si="0"/>
        <v>0</v>
      </c>
      <c r="I9" s="290">
        <f t="shared" si="0"/>
        <v>0</v>
      </c>
      <c r="J9" s="290">
        <f t="shared" si="0"/>
        <v>14</v>
      </c>
      <c r="K9" s="290">
        <f t="shared" si="0"/>
        <v>22</v>
      </c>
      <c r="L9" s="290">
        <f t="shared" si="0"/>
        <v>0</v>
      </c>
      <c r="M9" s="290">
        <f t="shared" si="0"/>
        <v>0</v>
      </c>
      <c r="N9" s="290">
        <f t="shared" si="0"/>
        <v>0</v>
      </c>
      <c r="O9" s="290">
        <f t="shared" si="0"/>
        <v>0</v>
      </c>
    </row>
    <row r="10" spans="1:15" x14ac:dyDescent="0.25">
      <c r="A10" s="103"/>
      <c r="B10" s="10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 x14ac:dyDescent="0.25">
      <c r="A11" s="1"/>
      <c r="B11" s="49"/>
      <c r="C11" s="2"/>
      <c r="D11" s="13"/>
      <c r="F11" s="23" t="s">
        <v>3</v>
      </c>
    </row>
    <row r="12" spans="1:15" x14ac:dyDescent="0.25">
      <c r="A12" s="342" t="s">
        <v>25</v>
      </c>
      <c r="B12" s="342" t="s">
        <v>2</v>
      </c>
      <c r="C12" s="176" t="s">
        <v>131</v>
      </c>
      <c r="D12" s="17" t="s">
        <v>132</v>
      </c>
      <c r="E12" s="343" t="s">
        <v>215</v>
      </c>
      <c r="F12" s="336"/>
      <c r="G12" s="336"/>
      <c r="H12" s="343" t="s">
        <v>207</v>
      </c>
      <c r="I12" s="343" t="s">
        <v>208</v>
      </c>
      <c r="J12" s="343" t="s">
        <v>209</v>
      </c>
      <c r="K12" s="336"/>
      <c r="L12" s="336"/>
      <c r="M12" s="336"/>
      <c r="N12" s="344" t="s">
        <v>445</v>
      </c>
      <c r="O12" s="344"/>
    </row>
    <row r="13" spans="1:15" x14ac:dyDescent="0.25">
      <c r="A13" s="336"/>
      <c r="B13" s="336"/>
      <c r="C13" s="176" t="s">
        <v>134</v>
      </c>
      <c r="D13" s="17" t="s">
        <v>135</v>
      </c>
      <c r="E13" s="82">
        <v>2</v>
      </c>
      <c r="F13" s="82">
        <v>3</v>
      </c>
      <c r="G13" s="82">
        <v>4</v>
      </c>
      <c r="H13" s="343"/>
      <c r="I13" s="343"/>
      <c r="J13" s="82" t="s">
        <v>210</v>
      </c>
      <c r="K13" s="82" t="s">
        <v>211</v>
      </c>
      <c r="L13" s="82" t="s">
        <v>212</v>
      </c>
      <c r="M13" s="82" t="s">
        <v>213</v>
      </c>
      <c r="N13" s="203" t="s">
        <v>446</v>
      </c>
      <c r="O13" s="203" t="s">
        <v>447</v>
      </c>
    </row>
    <row r="14" spans="1:15" x14ac:dyDescent="0.25">
      <c r="A14" s="9" t="s">
        <v>608</v>
      </c>
      <c r="B14" s="10" t="s">
        <v>99</v>
      </c>
      <c r="C14" s="203" t="s">
        <v>137</v>
      </c>
      <c r="D14" s="203">
        <v>78</v>
      </c>
      <c r="E14" s="203"/>
      <c r="F14" s="203"/>
      <c r="G14" s="203">
        <v>78</v>
      </c>
      <c r="H14" s="203"/>
      <c r="I14" s="203"/>
      <c r="J14" s="203">
        <v>20</v>
      </c>
      <c r="K14" s="203"/>
      <c r="L14" s="203"/>
      <c r="M14" s="203"/>
      <c r="N14" s="203"/>
      <c r="O14" s="203"/>
    </row>
    <row r="15" spans="1:15" x14ac:dyDescent="0.25">
      <c r="A15" s="9" t="s">
        <v>608</v>
      </c>
      <c r="B15" s="10" t="s">
        <v>102</v>
      </c>
      <c r="C15" s="203" t="s">
        <v>137</v>
      </c>
      <c r="D15" s="203">
        <v>12</v>
      </c>
      <c r="E15" s="203"/>
      <c r="F15" s="203"/>
      <c r="G15" s="203">
        <v>12</v>
      </c>
      <c r="H15" s="203"/>
      <c r="I15" s="203"/>
      <c r="J15" s="203">
        <v>6</v>
      </c>
      <c r="K15" s="203"/>
      <c r="L15" s="203"/>
      <c r="M15" s="203"/>
      <c r="N15" s="203"/>
      <c r="O15" s="203"/>
    </row>
    <row r="16" spans="1:15" x14ac:dyDescent="0.25">
      <c r="A16" s="9" t="s">
        <v>608</v>
      </c>
      <c r="B16" s="10" t="s">
        <v>21</v>
      </c>
      <c r="C16" s="203" t="s">
        <v>137</v>
      </c>
      <c r="D16" s="203">
        <v>12</v>
      </c>
      <c r="E16" s="203"/>
      <c r="F16" s="203"/>
      <c r="G16" s="203">
        <v>12</v>
      </c>
      <c r="H16" s="203"/>
      <c r="I16" s="203"/>
      <c r="J16" s="203">
        <v>6</v>
      </c>
      <c r="K16" s="203"/>
      <c r="L16" s="203"/>
      <c r="M16" s="203"/>
      <c r="N16" s="203"/>
      <c r="O16" s="203"/>
    </row>
    <row r="17" spans="1:15" x14ac:dyDescent="0.25">
      <c r="A17" s="9" t="s">
        <v>608</v>
      </c>
      <c r="B17" s="10" t="s">
        <v>68</v>
      </c>
      <c r="C17" s="203" t="s">
        <v>137</v>
      </c>
      <c r="D17" s="203">
        <v>80</v>
      </c>
      <c r="E17" s="203">
        <v>20</v>
      </c>
      <c r="F17" s="203"/>
      <c r="G17" s="203">
        <v>60</v>
      </c>
      <c r="H17" s="203"/>
      <c r="I17" s="203"/>
      <c r="J17" s="203">
        <v>20</v>
      </c>
      <c r="K17" s="203"/>
      <c r="L17" s="203"/>
      <c r="M17" s="203"/>
      <c r="N17" s="203"/>
      <c r="O17" s="203"/>
    </row>
    <row r="18" spans="1:15" x14ac:dyDescent="0.25">
      <c r="A18" s="9" t="s">
        <v>608</v>
      </c>
      <c r="B18" s="10" t="s">
        <v>393</v>
      </c>
      <c r="C18" s="203" t="s">
        <v>137</v>
      </c>
      <c r="D18" s="203">
        <v>12</v>
      </c>
      <c r="E18" s="203"/>
      <c r="F18" s="203"/>
      <c r="G18" s="203">
        <v>12</v>
      </c>
      <c r="H18" s="203"/>
      <c r="I18" s="203"/>
      <c r="J18" s="203">
        <v>6</v>
      </c>
      <c r="K18" s="203"/>
      <c r="L18" s="203"/>
      <c r="M18" s="203"/>
      <c r="N18" s="203"/>
      <c r="O18" s="203"/>
    </row>
    <row r="19" spans="1:15" x14ac:dyDescent="0.25">
      <c r="A19" s="9" t="s">
        <v>608</v>
      </c>
      <c r="B19" s="10" t="s">
        <v>31</v>
      </c>
      <c r="C19" s="203" t="s">
        <v>137</v>
      </c>
      <c r="D19" s="203">
        <v>32</v>
      </c>
      <c r="E19" s="203"/>
      <c r="F19" s="203"/>
      <c r="G19" s="203">
        <v>32</v>
      </c>
      <c r="H19" s="203"/>
      <c r="I19" s="203"/>
      <c r="J19" s="203">
        <v>10</v>
      </c>
      <c r="K19" s="203"/>
      <c r="L19" s="203"/>
      <c r="M19" s="203"/>
      <c r="N19" s="203"/>
      <c r="O19" s="203"/>
    </row>
    <row r="20" spans="1:15" x14ac:dyDescent="0.25">
      <c r="A20" s="9" t="s">
        <v>608</v>
      </c>
      <c r="B20" s="10" t="s">
        <v>100</v>
      </c>
      <c r="C20" s="203" t="s">
        <v>137</v>
      </c>
      <c r="D20" s="203">
        <v>12</v>
      </c>
      <c r="E20" s="203"/>
      <c r="F20" s="203"/>
      <c r="G20" s="203">
        <v>12</v>
      </c>
      <c r="H20" s="203"/>
      <c r="I20" s="203"/>
      <c r="J20" s="203">
        <v>6</v>
      </c>
      <c r="K20" s="203"/>
      <c r="L20" s="203"/>
      <c r="M20" s="203"/>
      <c r="N20" s="203"/>
      <c r="O20" s="203"/>
    </row>
    <row r="21" spans="1:15" x14ac:dyDescent="0.25">
      <c r="A21" s="9" t="s">
        <v>608</v>
      </c>
      <c r="B21" s="10" t="s">
        <v>69</v>
      </c>
      <c r="C21" s="203" t="s">
        <v>137</v>
      </c>
      <c r="D21" s="203">
        <v>40</v>
      </c>
      <c r="E21" s="203">
        <v>3</v>
      </c>
      <c r="F21" s="203"/>
      <c r="G21" s="203">
        <v>37</v>
      </c>
      <c r="H21" s="203"/>
      <c r="I21" s="203"/>
      <c r="J21" s="203">
        <v>8</v>
      </c>
      <c r="K21" s="203"/>
      <c r="L21" s="203"/>
      <c r="M21" s="203">
        <v>2</v>
      </c>
      <c r="N21" s="203"/>
      <c r="O21" s="203"/>
    </row>
    <row r="22" spans="1:15" x14ac:dyDescent="0.25">
      <c r="A22" s="9" t="s">
        <v>608</v>
      </c>
      <c r="B22" s="10" t="s">
        <v>609</v>
      </c>
      <c r="C22" s="203" t="s">
        <v>137</v>
      </c>
      <c r="D22" s="203">
        <v>12</v>
      </c>
      <c r="E22" s="203"/>
      <c r="F22" s="203"/>
      <c r="G22" s="203">
        <v>12</v>
      </c>
      <c r="H22" s="203"/>
      <c r="I22" s="203"/>
      <c r="J22" s="203">
        <v>6</v>
      </c>
      <c r="K22" s="203"/>
      <c r="L22" s="203"/>
      <c r="M22" s="203"/>
      <c r="N22" s="203"/>
      <c r="O22" s="203"/>
    </row>
    <row r="23" spans="1:15" x14ac:dyDescent="0.25">
      <c r="A23" s="9" t="s">
        <v>608</v>
      </c>
      <c r="B23" s="10" t="s">
        <v>64</v>
      </c>
      <c r="C23" s="203" t="s">
        <v>137</v>
      </c>
      <c r="D23" s="203">
        <v>117</v>
      </c>
      <c r="E23" s="203"/>
      <c r="F23" s="203"/>
      <c r="G23" s="203">
        <v>117</v>
      </c>
      <c r="H23" s="203"/>
      <c r="I23" s="203"/>
      <c r="J23" s="203"/>
      <c r="K23" s="203">
        <v>15</v>
      </c>
      <c r="L23" s="203"/>
      <c r="M23" s="203"/>
      <c r="N23" s="203"/>
      <c r="O23" s="203"/>
    </row>
    <row r="24" spans="1:15" x14ac:dyDescent="0.25">
      <c r="A24" s="325" t="s">
        <v>140</v>
      </c>
      <c r="B24" s="327"/>
      <c r="C24" s="225"/>
      <c r="D24" s="290">
        <f t="shared" ref="D24:O24" si="1">SUM(D14:D23)</f>
        <v>407</v>
      </c>
      <c r="E24" s="290">
        <f t="shared" si="1"/>
        <v>23</v>
      </c>
      <c r="F24" s="290">
        <f t="shared" si="1"/>
        <v>0</v>
      </c>
      <c r="G24" s="290">
        <f t="shared" si="1"/>
        <v>384</v>
      </c>
      <c r="H24" s="290">
        <f t="shared" si="1"/>
        <v>0</v>
      </c>
      <c r="I24" s="290">
        <f t="shared" si="1"/>
        <v>0</v>
      </c>
      <c r="J24" s="290">
        <f t="shared" si="1"/>
        <v>88</v>
      </c>
      <c r="K24" s="290">
        <f t="shared" si="1"/>
        <v>15</v>
      </c>
      <c r="L24" s="290">
        <f t="shared" si="1"/>
        <v>0</v>
      </c>
      <c r="M24" s="290">
        <f t="shared" si="1"/>
        <v>2</v>
      </c>
      <c r="N24" s="290">
        <f t="shared" si="1"/>
        <v>0</v>
      </c>
      <c r="O24" s="290">
        <f t="shared" si="1"/>
        <v>0</v>
      </c>
    </row>
    <row r="25" spans="1:15" x14ac:dyDescent="0.25">
      <c r="A25" s="11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5" ht="15.75" x14ac:dyDescent="0.25">
      <c r="A26" s="1"/>
      <c r="B26" s="49"/>
      <c r="C26" s="2"/>
      <c r="D26" s="13"/>
      <c r="F26" s="23" t="s">
        <v>6</v>
      </c>
    </row>
    <row r="27" spans="1:15" x14ac:dyDescent="0.25">
      <c r="A27" s="342" t="s">
        <v>25</v>
      </c>
      <c r="B27" s="342" t="s">
        <v>2</v>
      </c>
      <c r="C27" s="176" t="s">
        <v>131</v>
      </c>
      <c r="D27" s="17" t="s">
        <v>132</v>
      </c>
      <c r="E27" s="343" t="s">
        <v>215</v>
      </c>
      <c r="F27" s="336"/>
      <c r="G27" s="336"/>
      <c r="H27" s="343" t="s">
        <v>207</v>
      </c>
      <c r="I27" s="343" t="s">
        <v>208</v>
      </c>
      <c r="J27" s="343" t="s">
        <v>209</v>
      </c>
      <c r="K27" s="336"/>
      <c r="L27" s="336"/>
      <c r="M27" s="336"/>
      <c r="N27" s="344" t="s">
        <v>445</v>
      </c>
      <c r="O27" s="344"/>
    </row>
    <row r="28" spans="1:15" x14ac:dyDescent="0.25">
      <c r="A28" s="336"/>
      <c r="B28" s="336"/>
      <c r="C28" s="176" t="s">
        <v>134</v>
      </c>
      <c r="D28" s="17" t="s">
        <v>135</v>
      </c>
      <c r="E28" s="82">
        <v>2</v>
      </c>
      <c r="F28" s="82">
        <v>3</v>
      </c>
      <c r="G28" s="82">
        <v>4</v>
      </c>
      <c r="H28" s="343"/>
      <c r="I28" s="343"/>
      <c r="J28" s="82" t="s">
        <v>210</v>
      </c>
      <c r="K28" s="82" t="s">
        <v>211</v>
      </c>
      <c r="L28" s="82" t="s">
        <v>212</v>
      </c>
      <c r="M28" s="82" t="s">
        <v>213</v>
      </c>
      <c r="N28" s="203" t="s">
        <v>446</v>
      </c>
      <c r="O28" s="203" t="s">
        <v>447</v>
      </c>
    </row>
    <row r="29" spans="1:15" x14ac:dyDescent="0.25">
      <c r="A29" s="9" t="s">
        <v>610</v>
      </c>
      <c r="B29" s="10" t="s">
        <v>101</v>
      </c>
      <c r="C29" s="203" t="s">
        <v>355</v>
      </c>
      <c r="D29" s="203">
        <v>34</v>
      </c>
      <c r="E29" s="203"/>
      <c r="F29" s="203"/>
      <c r="G29" s="203">
        <v>34</v>
      </c>
      <c r="H29" s="203">
        <v>33</v>
      </c>
      <c r="I29" s="203"/>
      <c r="J29" s="203">
        <v>8</v>
      </c>
      <c r="K29" s="203"/>
      <c r="L29" s="203"/>
      <c r="M29" s="203"/>
      <c r="N29" s="203"/>
      <c r="O29" s="203"/>
    </row>
    <row r="30" spans="1:15" x14ac:dyDescent="0.25">
      <c r="A30" s="9" t="s">
        <v>610</v>
      </c>
      <c r="B30" s="10" t="s">
        <v>98</v>
      </c>
      <c r="C30" s="203" t="s">
        <v>355</v>
      </c>
      <c r="D30" s="203">
        <v>32</v>
      </c>
      <c r="E30" s="203">
        <v>3</v>
      </c>
      <c r="F30" s="203"/>
      <c r="G30" s="203">
        <v>29</v>
      </c>
      <c r="H30" s="203">
        <v>4</v>
      </c>
      <c r="I30" s="203"/>
      <c r="J30" s="203">
        <v>8</v>
      </c>
      <c r="K30" s="203"/>
      <c r="L30" s="203"/>
      <c r="M30" s="203"/>
      <c r="N30" s="203"/>
      <c r="O30" s="203"/>
    </row>
    <row r="31" spans="1:15" x14ac:dyDescent="0.25">
      <c r="A31" s="9" t="s">
        <v>610</v>
      </c>
      <c r="B31" s="10" t="s">
        <v>95</v>
      </c>
      <c r="C31" s="203" t="s">
        <v>355</v>
      </c>
      <c r="D31" s="203">
        <v>32</v>
      </c>
      <c r="E31" s="203">
        <v>5</v>
      </c>
      <c r="F31" s="203"/>
      <c r="G31" s="203">
        <v>27</v>
      </c>
      <c r="H31" s="203"/>
      <c r="I31" s="203"/>
      <c r="J31" s="203">
        <v>8</v>
      </c>
      <c r="K31" s="203"/>
      <c r="L31" s="203"/>
      <c r="M31" s="203"/>
      <c r="N31" s="203"/>
      <c r="O31" s="203"/>
    </row>
    <row r="32" spans="1:15" x14ac:dyDescent="0.25">
      <c r="A32" s="9" t="s">
        <v>610</v>
      </c>
      <c r="B32" s="10" t="s">
        <v>31</v>
      </c>
      <c r="C32" s="203" t="s">
        <v>355</v>
      </c>
      <c r="D32" s="203">
        <v>56</v>
      </c>
      <c r="E32" s="203">
        <v>18</v>
      </c>
      <c r="F32" s="203"/>
      <c r="G32" s="203">
        <v>38</v>
      </c>
      <c r="H32" s="203">
        <v>8</v>
      </c>
      <c r="I32" s="203"/>
      <c r="J32" s="203">
        <v>19</v>
      </c>
      <c r="K32" s="203"/>
      <c r="L32" s="203"/>
      <c r="M32" s="203"/>
      <c r="N32" s="203"/>
      <c r="O32" s="203"/>
    </row>
    <row r="33" spans="1:15" x14ac:dyDescent="0.25">
      <c r="A33" s="9" t="s">
        <v>610</v>
      </c>
      <c r="B33" s="10" t="s">
        <v>100</v>
      </c>
      <c r="C33" s="203" t="s">
        <v>355</v>
      </c>
      <c r="D33" s="203">
        <v>60</v>
      </c>
      <c r="E33" s="203">
        <v>14</v>
      </c>
      <c r="F33" s="203"/>
      <c r="G33" s="203">
        <v>46</v>
      </c>
      <c r="H33" s="203"/>
      <c r="I33" s="203"/>
      <c r="J33" s="203">
        <v>16</v>
      </c>
      <c r="K33" s="203"/>
      <c r="L33" s="203"/>
      <c r="M33" s="203"/>
      <c r="N33" s="203"/>
      <c r="O33" s="203"/>
    </row>
    <row r="34" spans="1:15" x14ac:dyDescent="0.25">
      <c r="A34" s="9" t="s">
        <v>610</v>
      </c>
      <c r="B34" s="10" t="s">
        <v>39</v>
      </c>
      <c r="C34" s="203" t="s">
        <v>355</v>
      </c>
      <c r="D34" s="203">
        <v>82</v>
      </c>
      <c r="E34" s="203"/>
      <c r="F34" s="203"/>
      <c r="G34" s="203">
        <v>82</v>
      </c>
      <c r="H34" s="203"/>
      <c r="I34" s="203"/>
      <c r="J34" s="203">
        <v>23</v>
      </c>
      <c r="K34" s="203"/>
      <c r="L34" s="203"/>
      <c r="M34" s="203"/>
      <c r="N34" s="203"/>
      <c r="O34" s="203"/>
    </row>
    <row r="35" spans="1:15" x14ac:dyDescent="0.25">
      <c r="A35" s="294" t="s">
        <v>611</v>
      </c>
      <c r="B35" s="10" t="s">
        <v>542</v>
      </c>
      <c r="C35" s="203" t="s">
        <v>355</v>
      </c>
      <c r="D35" s="203">
        <v>70</v>
      </c>
      <c r="E35" s="203">
        <v>25</v>
      </c>
      <c r="F35" s="203"/>
      <c r="G35" s="203">
        <v>45</v>
      </c>
      <c r="H35" s="203"/>
      <c r="I35" s="203"/>
      <c r="J35" s="203">
        <v>16</v>
      </c>
      <c r="K35" s="203">
        <v>2</v>
      </c>
      <c r="L35" s="203"/>
      <c r="M35" s="203"/>
      <c r="N35" s="203"/>
      <c r="O35" s="203"/>
    </row>
    <row r="36" spans="1:15" x14ac:dyDescent="0.25">
      <c r="A36" s="325" t="s">
        <v>140</v>
      </c>
      <c r="B36" s="327"/>
      <c r="C36" s="225"/>
      <c r="D36" s="290">
        <f>SUM(D29:D35)</f>
        <v>366</v>
      </c>
      <c r="E36" s="290">
        <f>SUM(E29:E34)</f>
        <v>40</v>
      </c>
      <c r="F36" s="290">
        <f>SUM(F29:F34)</f>
        <v>0</v>
      </c>
      <c r="G36" s="290">
        <f>SUM(G29:G34)</f>
        <v>256</v>
      </c>
      <c r="H36" s="290">
        <f>SUM(H29:H34)</f>
        <v>45</v>
      </c>
      <c r="I36" s="290">
        <f>SUM(I29:I34)</f>
        <v>0</v>
      </c>
      <c r="J36" s="290">
        <f>SUM(J29:J35)</f>
        <v>98</v>
      </c>
      <c r="K36" s="290">
        <f>SUM(K29:K34)</f>
        <v>0</v>
      </c>
      <c r="L36" s="290">
        <f>SUM(L29:L34)</f>
        <v>0</v>
      </c>
      <c r="M36" s="290">
        <f>SUM(M29:M34)</f>
        <v>0</v>
      </c>
      <c r="N36" s="290">
        <f>SUM(N29:N34)</f>
        <v>0</v>
      </c>
      <c r="O36" s="290">
        <f>SUM(O29:O34)</f>
        <v>0</v>
      </c>
    </row>
    <row r="37" spans="1:15" x14ac:dyDescent="0.25">
      <c r="A37" s="325" t="s">
        <v>232</v>
      </c>
      <c r="B37" s="327"/>
      <c r="C37" s="225"/>
      <c r="D37" s="290">
        <f t="shared" ref="D37:O37" si="2">SUM(D9,D24,D36)</f>
        <v>991</v>
      </c>
      <c r="E37" s="290">
        <f t="shared" si="2"/>
        <v>97</v>
      </c>
      <c r="F37" s="290">
        <f t="shared" si="2"/>
        <v>0</v>
      </c>
      <c r="G37" s="290">
        <f t="shared" si="2"/>
        <v>824</v>
      </c>
      <c r="H37" s="290">
        <f t="shared" si="2"/>
        <v>45</v>
      </c>
      <c r="I37" s="290">
        <f t="shared" si="2"/>
        <v>0</v>
      </c>
      <c r="J37" s="290">
        <f t="shared" si="2"/>
        <v>200</v>
      </c>
      <c r="K37" s="290">
        <f t="shared" si="2"/>
        <v>37</v>
      </c>
      <c r="L37" s="290">
        <f t="shared" si="2"/>
        <v>0</v>
      </c>
      <c r="M37" s="290">
        <f t="shared" si="2"/>
        <v>2</v>
      </c>
      <c r="N37" s="290">
        <f t="shared" si="2"/>
        <v>0</v>
      </c>
      <c r="O37" s="290">
        <f t="shared" si="2"/>
        <v>0</v>
      </c>
    </row>
    <row r="38" spans="1:15" x14ac:dyDescent="0.25">
      <c r="A38" s="5"/>
      <c r="B38" s="6"/>
      <c r="C38" s="7"/>
      <c r="D38" s="113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5" ht="15.75" x14ac:dyDescent="0.25">
      <c r="A39" s="1"/>
      <c r="B39" s="49"/>
      <c r="C39" s="2"/>
      <c r="D39" s="13"/>
      <c r="F39" s="23" t="s">
        <v>7</v>
      </c>
    </row>
    <row r="40" spans="1:15" x14ac:dyDescent="0.25">
      <c r="A40" s="342" t="s">
        <v>25</v>
      </c>
      <c r="B40" s="342" t="s">
        <v>2</v>
      </c>
      <c r="C40" s="176" t="s">
        <v>131</v>
      </c>
      <c r="D40" s="17" t="s">
        <v>132</v>
      </c>
      <c r="E40" s="343" t="s">
        <v>215</v>
      </c>
      <c r="F40" s="336"/>
      <c r="G40" s="336"/>
      <c r="H40" s="343" t="s">
        <v>207</v>
      </c>
      <c r="I40" s="343" t="s">
        <v>208</v>
      </c>
      <c r="J40" s="343" t="s">
        <v>209</v>
      </c>
      <c r="K40" s="336"/>
      <c r="L40" s="336"/>
      <c r="M40" s="336"/>
      <c r="N40" s="344" t="s">
        <v>445</v>
      </c>
      <c r="O40" s="344"/>
    </row>
    <row r="41" spans="1:15" x14ac:dyDescent="0.25">
      <c r="A41" s="336"/>
      <c r="B41" s="336"/>
      <c r="C41" s="176" t="s">
        <v>134</v>
      </c>
      <c r="D41" s="17" t="s">
        <v>135</v>
      </c>
      <c r="E41" s="82">
        <v>2</v>
      </c>
      <c r="F41" s="82">
        <v>3</v>
      </c>
      <c r="G41" s="82">
        <v>4</v>
      </c>
      <c r="H41" s="343"/>
      <c r="I41" s="343"/>
      <c r="J41" s="82" t="s">
        <v>210</v>
      </c>
      <c r="K41" s="82" t="s">
        <v>211</v>
      </c>
      <c r="L41" s="82" t="s">
        <v>212</v>
      </c>
      <c r="M41" s="82" t="s">
        <v>213</v>
      </c>
      <c r="N41" s="203" t="s">
        <v>446</v>
      </c>
      <c r="O41" s="203" t="s">
        <v>447</v>
      </c>
    </row>
    <row r="42" spans="1:15" x14ac:dyDescent="0.25">
      <c r="A42" s="9" t="s">
        <v>612</v>
      </c>
      <c r="B42" s="10" t="s">
        <v>35</v>
      </c>
      <c r="C42" s="203" t="s">
        <v>355</v>
      </c>
      <c r="D42" s="203">
        <v>120</v>
      </c>
      <c r="E42" s="203">
        <v>20</v>
      </c>
      <c r="F42" s="203"/>
      <c r="G42" s="203">
        <v>100</v>
      </c>
      <c r="H42" s="203"/>
      <c r="I42" s="203"/>
      <c r="J42" s="203">
        <v>32</v>
      </c>
      <c r="K42" s="203"/>
      <c r="L42" s="203"/>
      <c r="M42" s="203"/>
      <c r="N42" s="203"/>
      <c r="O42" s="203"/>
    </row>
    <row r="43" spans="1:15" x14ac:dyDescent="0.25">
      <c r="A43" s="9" t="s">
        <v>612</v>
      </c>
      <c r="B43" s="10" t="s">
        <v>104</v>
      </c>
      <c r="C43" s="203" t="s">
        <v>355</v>
      </c>
      <c r="D43" s="203">
        <v>100</v>
      </c>
      <c r="E43" s="203">
        <v>15</v>
      </c>
      <c r="F43" s="203">
        <v>15</v>
      </c>
      <c r="G43" s="203">
        <v>70</v>
      </c>
      <c r="H43" s="203">
        <v>100</v>
      </c>
      <c r="I43" s="203"/>
      <c r="J43" s="203"/>
      <c r="K43" s="203">
        <v>22</v>
      </c>
      <c r="L43" s="203">
        <v>2</v>
      </c>
      <c r="M43" s="203"/>
      <c r="N43" s="203"/>
      <c r="O43" s="203"/>
    </row>
    <row r="44" spans="1:15" x14ac:dyDescent="0.25">
      <c r="A44" s="9" t="s">
        <v>612</v>
      </c>
      <c r="B44" s="10" t="s">
        <v>21</v>
      </c>
      <c r="C44" s="203" t="s">
        <v>355</v>
      </c>
      <c r="D44" s="203">
        <v>100</v>
      </c>
      <c r="E44" s="203">
        <v>15</v>
      </c>
      <c r="F44" s="203"/>
      <c r="G44" s="203">
        <v>85</v>
      </c>
      <c r="H44" s="203">
        <v>100</v>
      </c>
      <c r="I44" s="203"/>
      <c r="J44" s="203"/>
      <c r="K44" s="203">
        <v>22</v>
      </c>
      <c r="L44" s="203">
        <v>2</v>
      </c>
      <c r="M44" s="203"/>
      <c r="N44" s="203"/>
      <c r="O44" s="203"/>
    </row>
    <row r="45" spans="1:15" x14ac:dyDescent="0.25">
      <c r="A45" s="9" t="s">
        <v>612</v>
      </c>
      <c r="B45" s="10" t="s">
        <v>393</v>
      </c>
      <c r="C45" s="203" t="s">
        <v>355</v>
      </c>
      <c r="D45" s="203">
        <v>56</v>
      </c>
      <c r="E45" s="203">
        <v>24</v>
      </c>
      <c r="F45" s="203"/>
      <c r="G45" s="203">
        <v>32</v>
      </c>
      <c r="H45" s="203"/>
      <c r="I45" s="203"/>
      <c r="J45" s="203">
        <v>16</v>
      </c>
      <c r="K45" s="203"/>
      <c r="L45" s="203"/>
      <c r="M45" s="203"/>
      <c r="N45" s="203"/>
      <c r="O45" s="203"/>
    </row>
    <row r="46" spans="1:15" x14ac:dyDescent="0.25">
      <c r="A46" s="325" t="s">
        <v>140</v>
      </c>
      <c r="B46" s="327"/>
      <c r="C46" s="225"/>
      <c r="D46" s="290">
        <f t="shared" ref="D46:O46" si="3">SUM(D42:D45)</f>
        <v>376</v>
      </c>
      <c r="E46" s="290">
        <f t="shared" si="3"/>
        <v>74</v>
      </c>
      <c r="F46" s="290">
        <f t="shared" si="3"/>
        <v>15</v>
      </c>
      <c r="G46" s="290">
        <f t="shared" si="3"/>
        <v>287</v>
      </c>
      <c r="H46" s="290">
        <f t="shared" si="3"/>
        <v>200</v>
      </c>
      <c r="I46" s="290">
        <f t="shared" si="3"/>
        <v>0</v>
      </c>
      <c r="J46" s="290">
        <f t="shared" si="3"/>
        <v>48</v>
      </c>
      <c r="K46" s="290">
        <f t="shared" si="3"/>
        <v>44</v>
      </c>
      <c r="L46" s="290">
        <f t="shared" si="3"/>
        <v>4</v>
      </c>
      <c r="M46" s="290">
        <f t="shared" si="3"/>
        <v>0</v>
      </c>
      <c r="N46" s="290">
        <f t="shared" si="3"/>
        <v>0</v>
      </c>
      <c r="O46" s="290">
        <f t="shared" si="3"/>
        <v>0</v>
      </c>
    </row>
    <row r="47" spans="1:15" x14ac:dyDescent="0.25">
      <c r="A47" s="5"/>
      <c r="B47" s="6"/>
      <c r="C47" s="7"/>
      <c r="D47" s="113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5" ht="15.75" x14ac:dyDescent="0.25">
      <c r="A48" s="1"/>
      <c r="B48" s="49"/>
      <c r="C48" s="2"/>
      <c r="D48" s="13"/>
      <c r="F48" s="23" t="s">
        <v>9</v>
      </c>
    </row>
    <row r="49" spans="1:15" x14ac:dyDescent="0.25">
      <c r="A49" s="342" t="s">
        <v>25</v>
      </c>
      <c r="B49" s="342" t="s">
        <v>2</v>
      </c>
      <c r="C49" s="176" t="s">
        <v>131</v>
      </c>
      <c r="D49" s="17" t="s">
        <v>132</v>
      </c>
      <c r="E49" s="343" t="s">
        <v>215</v>
      </c>
      <c r="F49" s="336"/>
      <c r="G49" s="336"/>
      <c r="H49" s="343" t="s">
        <v>207</v>
      </c>
      <c r="I49" s="343" t="s">
        <v>208</v>
      </c>
      <c r="J49" s="343" t="s">
        <v>209</v>
      </c>
      <c r="K49" s="336"/>
      <c r="L49" s="336"/>
      <c r="M49" s="336"/>
      <c r="N49" s="344" t="s">
        <v>445</v>
      </c>
      <c r="O49" s="344"/>
    </row>
    <row r="50" spans="1:15" x14ac:dyDescent="0.25">
      <c r="A50" s="336"/>
      <c r="B50" s="336"/>
      <c r="C50" s="176" t="s">
        <v>134</v>
      </c>
      <c r="D50" s="17" t="s">
        <v>135</v>
      </c>
      <c r="E50" s="82">
        <v>2</v>
      </c>
      <c r="F50" s="82">
        <v>3</v>
      </c>
      <c r="G50" s="82">
        <v>4</v>
      </c>
      <c r="H50" s="343"/>
      <c r="I50" s="343"/>
      <c r="J50" s="82" t="s">
        <v>210</v>
      </c>
      <c r="K50" s="82" t="s">
        <v>211</v>
      </c>
      <c r="L50" s="82" t="s">
        <v>212</v>
      </c>
      <c r="M50" s="82" t="s">
        <v>213</v>
      </c>
      <c r="N50" s="203" t="s">
        <v>446</v>
      </c>
      <c r="O50" s="203" t="s">
        <v>447</v>
      </c>
    </row>
    <row r="51" spans="1:15" x14ac:dyDescent="0.25">
      <c r="A51" s="9" t="s">
        <v>612</v>
      </c>
      <c r="B51" s="10" t="s">
        <v>39</v>
      </c>
      <c r="C51" s="203" t="s">
        <v>355</v>
      </c>
      <c r="D51" s="203">
        <v>180</v>
      </c>
      <c r="E51" s="203">
        <v>1</v>
      </c>
      <c r="F51" s="203"/>
      <c r="G51" s="203">
        <v>179</v>
      </c>
      <c r="H51" s="203"/>
      <c r="I51" s="203"/>
      <c r="J51" s="203"/>
      <c r="K51" s="203">
        <v>25</v>
      </c>
      <c r="L51" s="203"/>
      <c r="M51" s="203"/>
      <c r="N51" s="203"/>
      <c r="O51" s="203"/>
    </row>
    <row r="52" spans="1:15" x14ac:dyDescent="0.25">
      <c r="A52" s="9" t="s">
        <v>612</v>
      </c>
      <c r="B52" s="10" t="s">
        <v>613</v>
      </c>
      <c r="C52" s="203" t="s">
        <v>355</v>
      </c>
      <c r="D52" s="203">
        <v>80</v>
      </c>
      <c r="E52" s="203">
        <v>30</v>
      </c>
      <c r="F52" s="203"/>
      <c r="G52" s="203">
        <v>50</v>
      </c>
      <c r="H52" s="203">
        <v>80</v>
      </c>
      <c r="I52" s="203"/>
      <c r="J52" s="203"/>
      <c r="K52" s="203">
        <v>12</v>
      </c>
      <c r="L52" s="203">
        <v>4</v>
      </c>
      <c r="M52" s="203"/>
      <c r="N52" s="203"/>
      <c r="O52" s="203"/>
    </row>
    <row r="53" spans="1:15" x14ac:dyDescent="0.25">
      <c r="A53" s="9" t="s">
        <v>612</v>
      </c>
      <c r="B53" s="10" t="s">
        <v>96</v>
      </c>
      <c r="C53" s="203" t="s">
        <v>355</v>
      </c>
      <c r="D53" s="203">
        <v>65</v>
      </c>
      <c r="E53" s="203">
        <v>18</v>
      </c>
      <c r="F53" s="203"/>
      <c r="G53" s="203">
        <v>47</v>
      </c>
      <c r="H53" s="203"/>
      <c r="I53" s="203"/>
      <c r="J53" s="203">
        <v>18</v>
      </c>
      <c r="K53" s="203"/>
      <c r="L53" s="203"/>
      <c r="M53" s="203"/>
      <c r="N53" s="203"/>
      <c r="O53" s="203"/>
    </row>
    <row r="54" spans="1:15" x14ac:dyDescent="0.25">
      <c r="A54" s="9" t="s">
        <v>612</v>
      </c>
      <c r="B54" s="10" t="s">
        <v>541</v>
      </c>
      <c r="C54" s="203" t="s">
        <v>355</v>
      </c>
      <c r="D54" s="203">
        <v>105</v>
      </c>
      <c r="E54" s="203">
        <v>10</v>
      </c>
      <c r="F54" s="203"/>
      <c r="G54" s="203">
        <v>95</v>
      </c>
      <c r="H54" s="203"/>
      <c r="I54" s="203"/>
      <c r="J54" s="203">
        <v>28</v>
      </c>
      <c r="K54" s="203"/>
      <c r="L54" s="203"/>
      <c r="M54" s="203"/>
      <c r="N54" s="203"/>
      <c r="O54" s="203"/>
    </row>
    <row r="55" spans="1:15" x14ac:dyDescent="0.25">
      <c r="A55" s="325" t="s">
        <v>140</v>
      </c>
      <c r="B55" s="327"/>
      <c r="C55" s="225"/>
      <c r="D55" s="290">
        <f t="shared" ref="D55:O55" si="4">SUM(D51:D54)</f>
        <v>430</v>
      </c>
      <c r="E55" s="290">
        <f t="shared" si="4"/>
        <v>59</v>
      </c>
      <c r="F55" s="290">
        <f t="shared" si="4"/>
        <v>0</v>
      </c>
      <c r="G55" s="290">
        <f t="shared" si="4"/>
        <v>371</v>
      </c>
      <c r="H55" s="290">
        <f t="shared" si="4"/>
        <v>80</v>
      </c>
      <c r="I55" s="290">
        <f t="shared" si="4"/>
        <v>0</v>
      </c>
      <c r="J55" s="290">
        <f t="shared" si="4"/>
        <v>46</v>
      </c>
      <c r="K55" s="290">
        <f t="shared" si="4"/>
        <v>37</v>
      </c>
      <c r="L55" s="290">
        <f t="shared" si="4"/>
        <v>4</v>
      </c>
      <c r="M55" s="290">
        <f t="shared" si="4"/>
        <v>0</v>
      </c>
      <c r="N55" s="290">
        <f t="shared" si="4"/>
        <v>0</v>
      </c>
      <c r="O55" s="290">
        <f t="shared" si="4"/>
        <v>0</v>
      </c>
    </row>
    <row r="56" spans="1:15" x14ac:dyDescent="0.25">
      <c r="A56" s="5"/>
      <c r="B56" s="6"/>
      <c r="C56" s="7"/>
      <c r="D56" s="113"/>
      <c r="E56" s="114"/>
      <c r="F56" s="114"/>
      <c r="G56" s="114"/>
      <c r="H56" s="114"/>
      <c r="I56" s="114"/>
      <c r="J56" s="114"/>
      <c r="K56" s="114"/>
      <c r="L56" s="114"/>
      <c r="M56" s="114"/>
    </row>
    <row r="57" spans="1:15" ht="15.75" x14ac:dyDescent="0.25">
      <c r="A57" s="1"/>
      <c r="B57" s="49"/>
      <c r="C57" s="2"/>
      <c r="D57" s="13"/>
      <c r="F57" s="23" t="s">
        <v>10</v>
      </c>
    </row>
    <row r="58" spans="1:15" x14ac:dyDescent="0.25">
      <c r="A58" s="342" t="s">
        <v>25</v>
      </c>
      <c r="B58" s="342" t="s">
        <v>2</v>
      </c>
      <c r="C58" s="176" t="s">
        <v>131</v>
      </c>
      <c r="D58" s="17" t="s">
        <v>132</v>
      </c>
      <c r="E58" s="343" t="s">
        <v>215</v>
      </c>
      <c r="F58" s="336"/>
      <c r="G58" s="336"/>
      <c r="H58" s="343" t="s">
        <v>207</v>
      </c>
      <c r="I58" s="343" t="s">
        <v>208</v>
      </c>
      <c r="J58" s="343" t="s">
        <v>209</v>
      </c>
      <c r="K58" s="336"/>
      <c r="L58" s="336"/>
      <c r="M58" s="336"/>
      <c r="N58" s="344" t="s">
        <v>445</v>
      </c>
      <c r="O58" s="344"/>
    </row>
    <row r="59" spans="1:15" x14ac:dyDescent="0.25">
      <c r="A59" s="336"/>
      <c r="B59" s="336"/>
      <c r="C59" s="176" t="s">
        <v>134</v>
      </c>
      <c r="D59" s="17" t="s">
        <v>135</v>
      </c>
      <c r="E59" s="82">
        <v>2</v>
      </c>
      <c r="F59" s="82">
        <v>3</v>
      </c>
      <c r="G59" s="82">
        <v>4</v>
      </c>
      <c r="H59" s="343"/>
      <c r="I59" s="343"/>
      <c r="J59" s="82" t="s">
        <v>210</v>
      </c>
      <c r="K59" s="82" t="s">
        <v>211</v>
      </c>
      <c r="L59" s="82" t="s">
        <v>212</v>
      </c>
      <c r="M59" s="82" t="s">
        <v>213</v>
      </c>
      <c r="N59" s="203" t="s">
        <v>446</v>
      </c>
      <c r="O59" s="203" t="s">
        <v>447</v>
      </c>
    </row>
    <row r="60" spans="1:15" x14ac:dyDescent="0.25">
      <c r="A60" s="9" t="s">
        <v>606</v>
      </c>
      <c r="B60" s="8" t="s">
        <v>441</v>
      </c>
      <c r="C60" s="203" t="s">
        <v>355</v>
      </c>
      <c r="D60" s="203">
        <v>72</v>
      </c>
      <c r="E60" s="203">
        <v>22</v>
      </c>
      <c r="F60" s="203"/>
      <c r="G60" s="203">
        <v>50</v>
      </c>
      <c r="H60" s="203"/>
      <c r="I60" s="203"/>
      <c r="J60" s="203">
        <v>20</v>
      </c>
      <c r="K60" s="203"/>
      <c r="L60" s="203"/>
      <c r="M60" s="203"/>
      <c r="N60" s="203"/>
      <c r="O60" s="203"/>
    </row>
    <row r="61" spans="1:15" x14ac:dyDescent="0.25">
      <c r="A61" s="9" t="s">
        <v>606</v>
      </c>
      <c r="B61" s="8" t="s">
        <v>100</v>
      </c>
      <c r="C61" s="203" t="s">
        <v>355</v>
      </c>
      <c r="D61" s="203">
        <v>40</v>
      </c>
      <c r="E61" s="203"/>
      <c r="F61" s="203"/>
      <c r="G61" s="203">
        <v>40</v>
      </c>
      <c r="H61" s="203"/>
      <c r="I61" s="203"/>
      <c r="J61" s="203">
        <v>6</v>
      </c>
      <c r="K61" s="203"/>
      <c r="L61" s="203"/>
      <c r="M61" s="203"/>
      <c r="N61" s="203"/>
      <c r="O61" s="203"/>
    </row>
    <row r="62" spans="1:15" x14ac:dyDescent="0.25">
      <c r="A62" s="9" t="s">
        <v>606</v>
      </c>
      <c r="B62" s="8" t="s">
        <v>65</v>
      </c>
      <c r="C62" s="203" t="s">
        <v>355</v>
      </c>
      <c r="D62" s="203">
        <v>40</v>
      </c>
      <c r="E62" s="203"/>
      <c r="F62" s="203"/>
      <c r="G62" s="203">
        <v>40</v>
      </c>
      <c r="H62" s="203"/>
      <c r="I62" s="203"/>
      <c r="J62" s="203">
        <v>8</v>
      </c>
      <c r="K62" s="203"/>
      <c r="L62" s="203"/>
      <c r="M62" s="203"/>
      <c r="N62" s="203"/>
      <c r="O62" s="203"/>
    </row>
    <row r="63" spans="1:15" x14ac:dyDescent="0.25">
      <c r="A63" s="9" t="s">
        <v>606</v>
      </c>
      <c r="B63" s="8" t="s">
        <v>64</v>
      </c>
      <c r="C63" s="203" t="s">
        <v>355</v>
      </c>
      <c r="D63" s="203">
        <v>28</v>
      </c>
      <c r="E63" s="203"/>
      <c r="F63" s="203"/>
      <c r="G63" s="203">
        <v>28</v>
      </c>
      <c r="H63" s="203"/>
      <c r="I63" s="203"/>
      <c r="J63" s="203"/>
      <c r="K63" s="203">
        <v>4</v>
      </c>
      <c r="L63" s="203"/>
      <c r="M63" s="203"/>
      <c r="N63" s="203"/>
      <c r="O63" s="203"/>
    </row>
    <row r="64" spans="1:15" x14ac:dyDescent="0.25">
      <c r="A64" s="9" t="s">
        <v>608</v>
      </c>
      <c r="B64" s="8" t="s">
        <v>35</v>
      </c>
      <c r="C64" s="203" t="s">
        <v>355</v>
      </c>
      <c r="D64" s="203">
        <v>50</v>
      </c>
      <c r="E64" s="203"/>
      <c r="F64" s="203"/>
      <c r="G64" s="203">
        <v>50</v>
      </c>
      <c r="H64" s="203"/>
      <c r="I64" s="203"/>
      <c r="J64" s="203">
        <v>8</v>
      </c>
      <c r="K64" s="203"/>
      <c r="L64" s="203"/>
      <c r="M64" s="203"/>
      <c r="N64" s="203"/>
      <c r="O64" s="203"/>
    </row>
    <row r="65" spans="1:15" x14ac:dyDescent="0.25">
      <c r="A65" s="9" t="s">
        <v>608</v>
      </c>
      <c r="B65" s="8" t="s">
        <v>98</v>
      </c>
      <c r="C65" s="203" t="s">
        <v>355</v>
      </c>
      <c r="D65" s="203">
        <v>80</v>
      </c>
      <c r="E65" s="203"/>
      <c r="F65" s="203"/>
      <c r="G65" s="203">
        <v>80</v>
      </c>
      <c r="H65" s="203"/>
      <c r="I65" s="203"/>
      <c r="J65" s="203">
        <v>20</v>
      </c>
      <c r="K65" s="203"/>
      <c r="L65" s="203"/>
      <c r="M65" s="203"/>
      <c r="N65" s="203"/>
      <c r="O65" s="203"/>
    </row>
    <row r="66" spans="1:15" x14ac:dyDescent="0.25">
      <c r="A66" s="9" t="s">
        <v>608</v>
      </c>
      <c r="B66" s="8" t="s">
        <v>614</v>
      </c>
      <c r="C66" s="203" t="s">
        <v>355</v>
      </c>
      <c r="D66" s="203">
        <v>36</v>
      </c>
      <c r="E66" s="203">
        <v>3</v>
      </c>
      <c r="F66" s="203"/>
      <c r="G66" s="203">
        <v>33</v>
      </c>
      <c r="H66" s="203"/>
      <c r="I66" s="203"/>
      <c r="J66" s="203">
        <v>10</v>
      </c>
      <c r="K66" s="203"/>
      <c r="L66" s="203"/>
      <c r="M66" s="203"/>
      <c r="N66" s="203"/>
      <c r="O66" s="203"/>
    </row>
    <row r="67" spans="1:15" x14ac:dyDescent="0.25">
      <c r="A67" s="295" t="s">
        <v>140</v>
      </c>
      <c r="B67" s="296"/>
      <c r="C67" s="225"/>
      <c r="D67" s="290">
        <f t="shared" ref="D67:O67" si="5">SUM(D60:D66)</f>
        <v>346</v>
      </c>
      <c r="E67" s="290">
        <f t="shared" si="5"/>
        <v>25</v>
      </c>
      <c r="F67" s="290">
        <f t="shared" si="5"/>
        <v>0</v>
      </c>
      <c r="G67" s="290">
        <f t="shared" si="5"/>
        <v>321</v>
      </c>
      <c r="H67" s="290">
        <f t="shared" si="5"/>
        <v>0</v>
      </c>
      <c r="I67" s="290">
        <f t="shared" si="5"/>
        <v>0</v>
      </c>
      <c r="J67" s="290">
        <f t="shared" si="5"/>
        <v>72</v>
      </c>
      <c r="K67" s="290">
        <f t="shared" si="5"/>
        <v>4</v>
      </c>
      <c r="L67" s="290">
        <f t="shared" si="5"/>
        <v>0</v>
      </c>
      <c r="M67" s="290">
        <f t="shared" si="5"/>
        <v>0</v>
      </c>
      <c r="N67" s="290">
        <f t="shared" si="5"/>
        <v>0</v>
      </c>
      <c r="O67" s="290">
        <f t="shared" si="5"/>
        <v>0</v>
      </c>
    </row>
    <row r="68" spans="1:15" x14ac:dyDescent="0.25">
      <c r="A68" s="295" t="s">
        <v>245</v>
      </c>
      <c r="B68" s="296"/>
      <c r="C68" s="225"/>
      <c r="D68" s="290">
        <f t="shared" ref="D68:O68" si="6">SUM(D46,D55,D67)</f>
        <v>1152</v>
      </c>
      <c r="E68" s="290">
        <f t="shared" si="6"/>
        <v>158</v>
      </c>
      <c r="F68" s="290">
        <f t="shared" si="6"/>
        <v>15</v>
      </c>
      <c r="G68" s="290">
        <f t="shared" si="6"/>
        <v>979</v>
      </c>
      <c r="H68" s="290">
        <f t="shared" si="6"/>
        <v>280</v>
      </c>
      <c r="I68" s="290">
        <f t="shared" si="6"/>
        <v>0</v>
      </c>
      <c r="J68" s="290">
        <f t="shared" si="6"/>
        <v>166</v>
      </c>
      <c r="K68" s="290">
        <f t="shared" si="6"/>
        <v>85</v>
      </c>
      <c r="L68" s="290">
        <f t="shared" si="6"/>
        <v>8</v>
      </c>
      <c r="M68" s="290">
        <f t="shared" si="6"/>
        <v>0</v>
      </c>
      <c r="N68" s="290">
        <f t="shared" si="6"/>
        <v>0</v>
      </c>
      <c r="O68" s="290">
        <f t="shared" si="6"/>
        <v>0</v>
      </c>
    </row>
    <row r="69" spans="1:15" x14ac:dyDescent="0.25">
      <c r="A69" s="11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.75" x14ac:dyDescent="0.25">
      <c r="A70" s="1"/>
      <c r="B70" s="49"/>
      <c r="C70" s="2"/>
      <c r="D70" s="13"/>
      <c r="F70" s="23" t="s">
        <v>13</v>
      </c>
    </row>
    <row r="71" spans="1:15" x14ac:dyDescent="0.25">
      <c r="A71" s="342" t="s">
        <v>25</v>
      </c>
      <c r="B71" s="342" t="s">
        <v>2</v>
      </c>
      <c r="C71" s="176" t="s">
        <v>131</v>
      </c>
      <c r="D71" s="17" t="s">
        <v>132</v>
      </c>
      <c r="E71" s="343" t="s">
        <v>215</v>
      </c>
      <c r="F71" s="336"/>
      <c r="G71" s="336"/>
      <c r="H71" s="343" t="s">
        <v>207</v>
      </c>
      <c r="I71" s="343" t="s">
        <v>208</v>
      </c>
      <c r="J71" s="343" t="s">
        <v>209</v>
      </c>
      <c r="K71" s="336"/>
      <c r="L71" s="336"/>
      <c r="M71" s="336"/>
      <c r="N71" s="344" t="s">
        <v>445</v>
      </c>
      <c r="O71" s="344"/>
    </row>
    <row r="72" spans="1:15" x14ac:dyDescent="0.25">
      <c r="A72" s="336"/>
      <c r="B72" s="336"/>
      <c r="C72" s="176" t="s">
        <v>134</v>
      </c>
      <c r="D72" s="17" t="s">
        <v>135</v>
      </c>
      <c r="E72" s="82">
        <v>2</v>
      </c>
      <c r="F72" s="82">
        <v>3</v>
      </c>
      <c r="G72" s="82">
        <v>4</v>
      </c>
      <c r="H72" s="343"/>
      <c r="I72" s="343"/>
      <c r="J72" s="82" t="s">
        <v>210</v>
      </c>
      <c r="K72" s="82" t="s">
        <v>211</v>
      </c>
      <c r="L72" s="82" t="s">
        <v>212</v>
      </c>
      <c r="M72" s="82" t="s">
        <v>213</v>
      </c>
      <c r="N72" s="203" t="s">
        <v>446</v>
      </c>
      <c r="O72" s="203" t="s">
        <v>447</v>
      </c>
    </row>
    <row r="73" spans="1:15" x14ac:dyDescent="0.25">
      <c r="A73" s="9" t="s">
        <v>615</v>
      </c>
      <c r="B73" s="8" t="s">
        <v>41</v>
      </c>
      <c r="C73" s="203" t="s">
        <v>137</v>
      </c>
      <c r="D73" s="203">
        <v>68</v>
      </c>
      <c r="E73" s="203"/>
      <c r="F73" s="203"/>
      <c r="G73" s="203">
        <v>68</v>
      </c>
      <c r="H73" s="203">
        <v>7</v>
      </c>
      <c r="I73" s="203"/>
      <c r="J73" s="203">
        <v>17</v>
      </c>
      <c r="K73" s="203">
        <v>3</v>
      </c>
      <c r="L73" s="203"/>
      <c r="M73" s="203"/>
      <c r="N73" s="203"/>
      <c r="O73" s="203"/>
    </row>
    <row r="74" spans="1:15" x14ac:dyDescent="0.25">
      <c r="A74" s="9" t="s">
        <v>615</v>
      </c>
      <c r="B74" s="8" t="s">
        <v>616</v>
      </c>
      <c r="C74" s="203" t="s">
        <v>137</v>
      </c>
      <c r="D74" s="203">
        <v>18</v>
      </c>
      <c r="E74" s="203"/>
      <c r="F74" s="203"/>
      <c r="G74" s="203">
        <v>18</v>
      </c>
      <c r="H74" s="203">
        <v>1</v>
      </c>
      <c r="I74" s="203"/>
      <c r="J74" s="203"/>
      <c r="K74" s="203"/>
      <c r="L74" s="203"/>
      <c r="M74" s="203">
        <v>1</v>
      </c>
      <c r="N74" s="203"/>
      <c r="O74" s="203"/>
    </row>
    <row r="75" spans="1:15" x14ac:dyDescent="0.25">
      <c r="A75" s="9" t="s">
        <v>615</v>
      </c>
      <c r="B75" s="8" t="s">
        <v>111</v>
      </c>
      <c r="C75" s="203" t="s">
        <v>137</v>
      </c>
      <c r="D75" s="203">
        <v>69</v>
      </c>
      <c r="E75" s="203"/>
      <c r="F75" s="203"/>
      <c r="G75" s="203">
        <v>69</v>
      </c>
      <c r="H75" s="203">
        <v>69</v>
      </c>
      <c r="I75" s="203"/>
      <c r="J75" s="203"/>
      <c r="K75" s="203">
        <v>18</v>
      </c>
      <c r="L75" s="203"/>
      <c r="M75" s="203"/>
      <c r="N75" s="203"/>
      <c r="O75" s="203"/>
    </row>
    <row r="76" spans="1:15" x14ac:dyDescent="0.25">
      <c r="A76" s="9" t="s">
        <v>615</v>
      </c>
      <c r="B76" s="8" t="s">
        <v>310</v>
      </c>
      <c r="C76" s="203" t="s">
        <v>137</v>
      </c>
      <c r="D76" s="203">
        <v>36</v>
      </c>
      <c r="E76" s="203"/>
      <c r="F76" s="203"/>
      <c r="G76" s="203">
        <v>36</v>
      </c>
      <c r="H76" s="203">
        <v>3</v>
      </c>
      <c r="I76" s="203"/>
      <c r="J76" s="203">
        <v>8</v>
      </c>
      <c r="K76" s="203">
        <v>2</v>
      </c>
      <c r="L76" s="203">
        <v>1</v>
      </c>
      <c r="M76" s="203"/>
      <c r="N76" s="203"/>
      <c r="O76" s="203"/>
    </row>
    <row r="77" spans="1:15" x14ac:dyDescent="0.25">
      <c r="A77" s="9" t="s">
        <v>615</v>
      </c>
      <c r="B77" s="8" t="s">
        <v>122</v>
      </c>
      <c r="C77" s="203" t="s">
        <v>137</v>
      </c>
      <c r="D77" s="203">
        <v>30</v>
      </c>
      <c r="E77" s="203"/>
      <c r="F77" s="203"/>
      <c r="G77" s="203">
        <v>30</v>
      </c>
      <c r="H77" s="203"/>
      <c r="I77" s="203"/>
      <c r="J77" s="203">
        <v>9</v>
      </c>
      <c r="K77" s="203"/>
      <c r="L77" s="203"/>
      <c r="M77" s="203"/>
      <c r="N77" s="203"/>
      <c r="O77" s="203"/>
    </row>
    <row r="78" spans="1:15" x14ac:dyDescent="0.25">
      <c r="A78" s="9" t="s">
        <v>615</v>
      </c>
      <c r="B78" s="8" t="s">
        <v>121</v>
      </c>
      <c r="C78" s="203" t="s">
        <v>137</v>
      </c>
      <c r="D78" s="203">
        <v>16</v>
      </c>
      <c r="E78" s="203"/>
      <c r="F78" s="203"/>
      <c r="G78" s="203">
        <v>16</v>
      </c>
      <c r="H78" s="203"/>
      <c r="I78" s="203"/>
      <c r="J78" s="203">
        <v>4</v>
      </c>
      <c r="K78" s="203"/>
      <c r="L78" s="203"/>
      <c r="M78" s="203"/>
      <c r="N78" s="203"/>
      <c r="O78" s="203"/>
    </row>
    <row r="79" spans="1:15" x14ac:dyDescent="0.25">
      <c r="A79" s="9" t="s">
        <v>617</v>
      </c>
      <c r="B79" s="8" t="s">
        <v>618</v>
      </c>
      <c r="C79" s="203" t="s">
        <v>137</v>
      </c>
      <c r="D79" s="203">
        <v>1</v>
      </c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>
        <v>1</v>
      </c>
    </row>
    <row r="80" spans="1:15" x14ac:dyDescent="0.25">
      <c r="A80" s="9" t="s">
        <v>617</v>
      </c>
      <c r="B80" s="8" t="s">
        <v>619</v>
      </c>
      <c r="C80" s="203" t="s">
        <v>137</v>
      </c>
      <c r="D80" s="203">
        <v>1</v>
      </c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>
        <v>1</v>
      </c>
    </row>
    <row r="81" spans="1:15" x14ac:dyDescent="0.25">
      <c r="A81" s="9" t="s">
        <v>617</v>
      </c>
      <c r="B81" s="8" t="s">
        <v>620</v>
      </c>
      <c r="C81" s="203" t="s">
        <v>137</v>
      </c>
      <c r="D81" s="203">
        <v>4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>
        <v>4</v>
      </c>
    </row>
    <row r="82" spans="1:15" x14ac:dyDescent="0.25">
      <c r="A82" s="9" t="s">
        <v>617</v>
      </c>
      <c r="B82" s="8" t="s">
        <v>621</v>
      </c>
      <c r="C82" s="203" t="s">
        <v>137</v>
      </c>
      <c r="D82" s="203">
        <v>4</v>
      </c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>
        <v>4</v>
      </c>
    </row>
    <row r="83" spans="1:15" x14ac:dyDescent="0.25">
      <c r="A83" s="9" t="s">
        <v>617</v>
      </c>
      <c r="B83" s="8" t="s">
        <v>622</v>
      </c>
      <c r="C83" s="203" t="s">
        <v>137</v>
      </c>
      <c r="D83" s="203">
        <v>1</v>
      </c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>
        <v>1</v>
      </c>
    </row>
    <row r="84" spans="1:15" x14ac:dyDescent="0.25">
      <c r="A84" s="9" t="s">
        <v>623</v>
      </c>
      <c r="B84" s="8" t="s">
        <v>508</v>
      </c>
      <c r="C84" s="203" t="s">
        <v>137</v>
      </c>
      <c r="D84" s="203">
        <v>2</v>
      </c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>
        <v>2</v>
      </c>
    </row>
    <row r="85" spans="1:15" x14ac:dyDescent="0.25">
      <c r="A85" s="291" t="s">
        <v>624</v>
      </c>
      <c r="B85" s="297">
        <v>1</v>
      </c>
      <c r="C85" s="203" t="s">
        <v>137</v>
      </c>
      <c r="D85" s="292">
        <v>8</v>
      </c>
      <c r="E85" s="292"/>
      <c r="F85" s="292"/>
      <c r="G85" s="292"/>
      <c r="H85" s="292"/>
      <c r="I85" s="292"/>
      <c r="J85" s="292"/>
      <c r="K85" s="292"/>
      <c r="L85" s="292"/>
      <c r="M85" s="292"/>
      <c r="N85" s="203"/>
      <c r="O85" s="203">
        <v>8</v>
      </c>
    </row>
    <row r="86" spans="1:15" x14ac:dyDescent="0.25">
      <c r="A86" s="291" t="s">
        <v>624</v>
      </c>
      <c r="B86" s="297">
        <v>2</v>
      </c>
      <c r="C86" s="203" t="s">
        <v>137</v>
      </c>
      <c r="D86" s="292">
        <v>8</v>
      </c>
      <c r="E86" s="292"/>
      <c r="F86" s="292"/>
      <c r="G86" s="292"/>
      <c r="H86" s="292"/>
      <c r="I86" s="292"/>
      <c r="J86" s="292"/>
      <c r="K86" s="292"/>
      <c r="L86" s="292"/>
      <c r="M86" s="292"/>
      <c r="N86" s="203"/>
      <c r="O86" s="203">
        <v>8</v>
      </c>
    </row>
    <row r="87" spans="1:15" x14ac:dyDescent="0.25">
      <c r="A87" s="291" t="s">
        <v>624</v>
      </c>
      <c r="B87" s="297">
        <v>3</v>
      </c>
      <c r="C87" s="203" t="s">
        <v>137</v>
      </c>
      <c r="D87" s="292">
        <v>2</v>
      </c>
      <c r="E87" s="292"/>
      <c r="F87" s="292"/>
      <c r="G87" s="292"/>
      <c r="H87" s="292"/>
      <c r="I87" s="292"/>
      <c r="J87" s="292"/>
      <c r="K87" s="292"/>
      <c r="L87" s="292"/>
      <c r="M87" s="292"/>
      <c r="N87" s="203"/>
      <c r="O87" s="203">
        <v>2</v>
      </c>
    </row>
    <row r="88" spans="1:15" x14ac:dyDescent="0.25">
      <c r="A88" s="291" t="s">
        <v>624</v>
      </c>
      <c r="B88" s="297" t="s">
        <v>421</v>
      </c>
      <c r="C88" s="203" t="s">
        <v>137</v>
      </c>
      <c r="D88" s="292">
        <v>4</v>
      </c>
      <c r="E88" s="292"/>
      <c r="F88" s="292"/>
      <c r="G88" s="292"/>
      <c r="H88" s="292"/>
      <c r="I88" s="292"/>
      <c r="J88" s="292"/>
      <c r="K88" s="292"/>
      <c r="L88" s="292"/>
      <c r="M88" s="292"/>
      <c r="N88" s="203"/>
      <c r="O88" s="203">
        <v>4</v>
      </c>
    </row>
    <row r="89" spans="1:15" x14ac:dyDescent="0.25">
      <c r="A89" s="325" t="s">
        <v>140</v>
      </c>
      <c r="B89" s="327"/>
      <c r="C89" s="225"/>
      <c r="D89" s="290">
        <f t="shared" ref="D89:O89" si="7">SUM(D73:D88)</f>
        <v>272</v>
      </c>
      <c r="E89" s="290">
        <f t="shared" si="7"/>
        <v>0</v>
      </c>
      <c r="F89" s="290">
        <f t="shared" si="7"/>
        <v>0</v>
      </c>
      <c r="G89" s="290">
        <f t="shared" si="7"/>
        <v>237</v>
      </c>
      <c r="H89" s="290">
        <f t="shared" si="7"/>
        <v>80</v>
      </c>
      <c r="I89" s="290">
        <f t="shared" si="7"/>
        <v>0</v>
      </c>
      <c r="J89" s="290">
        <f t="shared" si="7"/>
        <v>38</v>
      </c>
      <c r="K89" s="290">
        <f t="shared" si="7"/>
        <v>23</v>
      </c>
      <c r="L89" s="290">
        <f t="shared" si="7"/>
        <v>1</v>
      </c>
      <c r="M89" s="290">
        <f t="shared" si="7"/>
        <v>1</v>
      </c>
      <c r="N89" s="290">
        <f t="shared" si="7"/>
        <v>0</v>
      </c>
      <c r="O89" s="290">
        <f t="shared" si="7"/>
        <v>35</v>
      </c>
    </row>
    <row r="90" spans="1:15" x14ac:dyDescent="0.25">
      <c r="A90" s="5"/>
      <c r="B90" s="6"/>
      <c r="C90" s="7"/>
      <c r="D90" s="113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5" ht="15.75" x14ac:dyDescent="0.25">
      <c r="A91" s="1"/>
      <c r="B91" s="49"/>
      <c r="C91" s="2"/>
      <c r="D91" s="13"/>
      <c r="F91" s="23" t="s">
        <v>14</v>
      </c>
    </row>
    <row r="92" spans="1:15" x14ac:dyDescent="0.25">
      <c r="A92" s="342" t="s">
        <v>25</v>
      </c>
      <c r="B92" s="342" t="s">
        <v>2</v>
      </c>
      <c r="C92" s="176" t="s">
        <v>131</v>
      </c>
      <c r="D92" s="17" t="s">
        <v>132</v>
      </c>
      <c r="E92" s="343" t="s">
        <v>215</v>
      </c>
      <c r="F92" s="336"/>
      <c r="G92" s="336"/>
      <c r="H92" s="343" t="s">
        <v>207</v>
      </c>
      <c r="I92" s="343" t="s">
        <v>208</v>
      </c>
      <c r="J92" s="343" t="s">
        <v>209</v>
      </c>
      <c r="K92" s="336"/>
      <c r="L92" s="336"/>
      <c r="M92" s="336"/>
      <c r="N92" s="344" t="s">
        <v>445</v>
      </c>
      <c r="O92" s="344"/>
    </row>
    <row r="93" spans="1:15" x14ac:dyDescent="0.25">
      <c r="A93" s="336"/>
      <c r="B93" s="336"/>
      <c r="C93" s="176" t="s">
        <v>134</v>
      </c>
      <c r="D93" s="17" t="s">
        <v>135</v>
      </c>
      <c r="E93" s="82">
        <v>2</v>
      </c>
      <c r="F93" s="82">
        <v>3</v>
      </c>
      <c r="G93" s="82">
        <v>4</v>
      </c>
      <c r="H93" s="343"/>
      <c r="I93" s="343"/>
      <c r="J93" s="82" t="s">
        <v>210</v>
      </c>
      <c r="K93" s="82" t="s">
        <v>211</v>
      </c>
      <c r="L93" s="82" t="s">
        <v>212</v>
      </c>
      <c r="M93" s="82" t="s">
        <v>213</v>
      </c>
      <c r="N93" s="203" t="s">
        <v>446</v>
      </c>
      <c r="O93" s="203" t="s">
        <v>447</v>
      </c>
    </row>
    <row r="94" spans="1:15" x14ac:dyDescent="0.25">
      <c r="A94" s="9" t="s">
        <v>610</v>
      </c>
      <c r="B94" s="8" t="s">
        <v>65</v>
      </c>
      <c r="C94" s="203" t="s">
        <v>355</v>
      </c>
      <c r="D94" s="203">
        <v>78</v>
      </c>
      <c r="E94" s="203">
        <v>8</v>
      </c>
      <c r="F94" s="203"/>
      <c r="G94" s="203">
        <v>70</v>
      </c>
      <c r="H94" s="203"/>
      <c r="I94" s="203"/>
      <c r="J94" s="203">
        <v>22</v>
      </c>
      <c r="K94" s="203"/>
      <c r="L94" s="203"/>
      <c r="M94" s="203"/>
      <c r="N94" s="203"/>
      <c r="O94" s="203"/>
    </row>
    <row r="95" spans="1:15" x14ac:dyDescent="0.25">
      <c r="A95" s="9" t="s">
        <v>610</v>
      </c>
      <c r="B95" s="8" t="s">
        <v>127</v>
      </c>
      <c r="C95" s="203" t="s">
        <v>355</v>
      </c>
      <c r="D95" s="203">
        <v>48</v>
      </c>
      <c r="E95" s="203">
        <v>12</v>
      </c>
      <c r="F95" s="203"/>
      <c r="G95" s="203">
        <v>36</v>
      </c>
      <c r="H95" s="203"/>
      <c r="I95" s="203"/>
      <c r="J95" s="203">
        <v>14</v>
      </c>
      <c r="K95" s="203"/>
      <c r="L95" s="203"/>
      <c r="M95" s="203"/>
      <c r="N95" s="203"/>
      <c r="O95" s="203"/>
    </row>
    <row r="96" spans="1:15" x14ac:dyDescent="0.25">
      <c r="A96" s="9" t="s">
        <v>625</v>
      </c>
      <c r="B96" s="8" t="s">
        <v>31</v>
      </c>
      <c r="C96" s="203" t="s">
        <v>355</v>
      </c>
      <c r="D96" s="203">
        <v>120</v>
      </c>
      <c r="E96" s="203">
        <v>18</v>
      </c>
      <c r="F96" s="203"/>
      <c r="G96" s="203">
        <v>102</v>
      </c>
      <c r="H96" s="203"/>
      <c r="I96" s="203"/>
      <c r="J96" s="203">
        <v>32</v>
      </c>
      <c r="K96" s="203"/>
      <c r="L96" s="203"/>
      <c r="M96" s="203"/>
      <c r="N96" s="203"/>
      <c r="O96" s="203"/>
    </row>
    <row r="97" spans="1:15" x14ac:dyDescent="0.25">
      <c r="A97" s="9" t="s">
        <v>625</v>
      </c>
      <c r="B97" s="8" t="s">
        <v>96</v>
      </c>
      <c r="C97" s="203" t="s">
        <v>355</v>
      </c>
      <c r="D97" s="203">
        <v>22</v>
      </c>
      <c r="E97" s="203"/>
      <c r="F97" s="203"/>
      <c r="G97" s="203">
        <v>22</v>
      </c>
      <c r="H97" s="203">
        <v>22</v>
      </c>
      <c r="I97" s="203"/>
      <c r="J97" s="203"/>
      <c r="K97" s="203">
        <v>7</v>
      </c>
      <c r="L97" s="203"/>
      <c r="M97" s="203"/>
      <c r="N97" s="203"/>
      <c r="O97" s="203"/>
    </row>
    <row r="98" spans="1:15" x14ac:dyDescent="0.25">
      <c r="A98" s="223"/>
      <c r="B98" s="224" t="s">
        <v>140</v>
      </c>
      <c r="C98" s="225"/>
      <c r="D98" s="290">
        <f t="shared" ref="D98:O98" si="8">SUM(D94:D97)</f>
        <v>268</v>
      </c>
      <c r="E98" s="290">
        <f t="shared" si="8"/>
        <v>38</v>
      </c>
      <c r="F98" s="290">
        <f t="shared" si="8"/>
        <v>0</v>
      </c>
      <c r="G98" s="290">
        <f t="shared" si="8"/>
        <v>230</v>
      </c>
      <c r="H98" s="290">
        <f t="shared" si="8"/>
        <v>22</v>
      </c>
      <c r="I98" s="290">
        <f t="shared" si="8"/>
        <v>0</v>
      </c>
      <c r="J98" s="290">
        <f t="shared" si="8"/>
        <v>68</v>
      </c>
      <c r="K98" s="290">
        <f t="shared" si="8"/>
        <v>7</v>
      </c>
      <c r="L98" s="290">
        <f t="shared" si="8"/>
        <v>0</v>
      </c>
      <c r="M98" s="290">
        <f t="shared" si="8"/>
        <v>0</v>
      </c>
      <c r="N98" s="290">
        <f t="shared" si="8"/>
        <v>0</v>
      </c>
      <c r="O98" s="290">
        <f t="shared" si="8"/>
        <v>0</v>
      </c>
    </row>
    <row r="99" spans="1:15" x14ac:dyDescent="0.25">
      <c r="A99" s="5"/>
      <c r="B99" s="6"/>
      <c r="C99" s="7"/>
      <c r="D99" s="113"/>
      <c r="E99" s="114"/>
      <c r="F99" s="114"/>
      <c r="G99" s="114"/>
      <c r="H99" s="114"/>
      <c r="I99" s="114"/>
      <c r="J99" s="114"/>
      <c r="K99" s="114"/>
      <c r="L99" s="114"/>
      <c r="M99" s="114"/>
    </row>
    <row r="100" spans="1:15" ht="15.75" x14ac:dyDescent="0.25">
      <c r="A100" s="1"/>
      <c r="B100" s="49"/>
      <c r="C100" s="2"/>
      <c r="D100" s="13"/>
      <c r="F100" s="23" t="s">
        <v>15</v>
      </c>
    </row>
    <row r="101" spans="1:15" x14ac:dyDescent="0.25">
      <c r="A101" s="342" t="s">
        <v>25</v>
      </c>
      <c r="B101" s="342" t="s">
        <v>2</v>
      </c>
      <c r="C101" s="176" t="s">
        <v>131</v>
      </c>
      <c r="D101" s="17" t="s">
        <v>132</v>
      </c>
      <c r="E101" s="343" t="s">
        <v>215</v>
      </c>
      <c r="F101" s="336"/>
      <c r="G101" s="336"/>
      <c r="H101" s="343" t="s">
        <v>207</v>
      </c>
      <c r="I101" s="343" t="s">
        <v>208</v>
      </c>
      <c r="J101" s="343" t="s">
        <v>209</v>
      </c>
      <c r="K101" s="336"/>
      <c r="L101" s="336"/>
      <c r="M101" s="336"/>
      <c r="N101" s="344" t="s">
        <v>445</v>
      </c>
      <c r="O101" s="344"/>
    </row>
    <row r="102" spans="1:15" x14ac:dyDescent="0.25">
      <c r="A102" s="336"/>
      <c r="B102" s="336"/>
      <c r="C102" s="176" t="s">
        <v>134</v>
      </c>
      <c r="D102" s="17" t="s">
        <v>135</v>
      </c>
      <c r="E102" s="82">
        <v>2</v>
      </c>
      <c r="F102" s="82">
        <v>3</v>
      </c>
      <c r="G102" s="82">
        <v>4</v>
      </c>
      <c r="H102" s="343"/>
      <c r="I102" s="343"/>
      <c r="J102" s="82" t="s">
        <v>210</v>
      </c>
      <c r="K102" s="82" t="s">
        <v>211</v>
      </c>
      <c r="L102" s="82" t="s">
        <v>212</v>
      </c>
      <c r="M102" s="82" t="s">
        <v>213</v>
      </c>
      <c r="N102" s="203" t="s">
        <v>446</v>
      </c>
      <c r="O102" s="203" t="s">
        <v>447</v>
      </c>
    </row>
    <row r="103" spans="1:15" x14ac:dyDescent="0.25">
      <c r="A103" s="9" t="s">
        <v>612</v>
      </c>
      <c r="B103" s="8" t="s">
        <v>31</v>
      </c>
      <c r="C103" s="203" t="s">
        <v>355</v>
      </c>
      <c r="D103" s="203">
        <v>112</v>
      </c>
      <c r="E103" s="203">
        <v>8</v>
      </c>
      <c r="F103" s="203"/>
      <c r="G103" s="203">
        <v>104</v>
      </c>
      <c r="H103" s="203">
        <v>112</v>
      </c>
      <c r="I103" s="203"/>
      <c r="J103" s="203"/>
      <c r="K103" s="203">
        <v>32</v>
      </c>
      <c r="L103" s="203"/>
      <c r="M103" s="203"/>
      <c r="N103" s="203"/>
      <c r="O103" s="203"/>
    </row>
    <row r="104" spans="1:15" x14ac:dyDescent="0.25">
      <c r="A104" s="9" t="s">
        <v>612</v>
      </c>
      <c r="B104" s="8" t="s">
        <v>100</v>
      </c>
      <c r="C104" s="203" t="s">
        <v>355</v>
      </c>
      <c r="D104" s="203">
        <v>100</v>
      </c>
      <c r="E104" s="203">
        <v>25</v>
      </c>
      <c r="F104" s="203"/>
      <c r="G104" s="203">
        <v>75</v>
      </c>
      <c r="H104" s="203">
        <v>100</v>
      </c>
      <c r="I104" s="203"/>
      <c r="J104" s="203"/>
      <c r="K104" s="203">
        <v>22</v>
      </c>
      <c r="L104" s="203">
        <v>4</v>
      </c>
      <c r="M104" s="203"/>
      <c r="N104" s="203"/>
      <c r="O104" s="203"/>
    </row>
    <row r="105" spans="1:15" x14ac:dyDescent="0.25">
      <c r="A105" s="9" t="s">
        <v>612</v>
      </c>
      <c r="B105" s="8" t="s">
        <v>69</v>
      </c>
      <c r="C105" s="203" t="s">
        <v>355</v>
      </c>
      <c r="D105" s="203">
        <v>70</v>
      </c>
      <c r="E105" s="203">
        <v>15</v>
      </c>
      <c r="F105" s="203"/>
      <c r="G105" s="203">
        <v>55</v>
      </c>
      <c r="H105" s="203"/>
      <c r="I105" s="203"/>
      <c r="J105" s="203">
        <v>18</v>
      </c>
      <c r="K105" s="203"/>
      <c r="L105" s="203"/>
      <c r="M105" s="203"/>
      <c r="N105" s="203"/>
      <c r="O105" s="203"/>
    </row>
    <row r="106" spans="1:15" x14ac:dyDescent="0.25">
      <c r="A106" s="9" t="s">
        <v>612</v>
      </c>
      <c r="B106" s="8" t="s">
        <v>626</v>
      </c>
      <c r="C106" s="203" t="s">
        <v>355</v>
      </c>
      <c r="D106" s="203">
        <v>143</v>
      </c>
      <c r="E106" s="203">
        <v>88</v>
      </c>
      <c r="F106" s="203"/>
      <c r="G106" s="203">
        <v>55</v>
      </c>
      <c r="H106" s="203"/>
      <c r="I106" s="203"/>
      <c r="J106" s="203"/>
      <c r="K106" s="203"/>
      <c r="L106" s="203"/>
      <c r="M106" s="203"/>
      <c r="N106" s="203"/>
      <c r="O106" s="203"/>
    </row>
    <row r="107" spans="1:15" x14ac:dyDescent="0.25">
      <c r="A107" s="325" t="s">
        <v>140</v>
      </c>
      <c r="B107" s="327"/>
      <c r="C107" s="225"/>
      <c r="D107" s="290">
        <f t="shared" ref="D107:O107" si="9">SUM(D103:D106)</f>
        <v>425</v>
      </c>
      <c r="E107" s="290">
        <f t="shared" si="9"/>
        <v>136</v>
      </c>
      <c r="F107" s="290">
        <f t="shared" si="9"/>
        <v>0</v>
      </c>
      <c r="G107" s="290">
        <f t="shared" si="9"/>
        <v>289</v>
      </c>
      <c r="H107" s="290">
        <f t="shared" si="9"/>
        <v>212</v>
      </c>
      <c r="I107" s="290">
        <f t="shared" si="9"/>
        <v>0</v>
      </c>
      <c r="J107" s="290">
        <f t="shared" si="9"/>
        <v>18</v>
      </c>
      <c r="K107" s="290">
        <f t="shared" si="9"/>
        <v>54</v>
      </c>
      <c r="L107" s="290">
        <f t="shared" si="9"/>
        <v>4</v>
      </c>
      <c r="M107" s="290">
        <f t="shared" si="9"/>
        <v>0</v>
      </c>
      <c r="N107" s="290">
        <f t="shared" si="9"/>
        <v>0</v>
      </c>
      <c r="O107" s="290">
        <f t="shared" si="9"/>
        <v>0</v>
      </c>
    </row>
    <row r="108" spans="1:15" x14ac:dyDescent="0.25">
      <c r="A108" s="325" t="s">
        <v>338</v>
      </c>
      <c r="B108" s="327"/>
      <c r="C108" s="225"/>
      <c r="D108" s="290">
        <f t="shared" ref="D108:O108" si="10">SUM(D89,D98,D107)</f>
        <v>965</v>
      </c>
      <c r="E108" s="290">
        <f t="shared" si="10"/>
        <v>174</v>
      </c>
      <c r="F108" s="290">
        <f t="shared" si="10"/>
        <v>0</v>
      </c>
      <c r="G108" s="290">
        <f t="shared" si="10"/>
        <v>756</v>
      </c>
      <c r="H108" s="290">
        <f t="shared" si="10"/>
        <v>314</v>
      </c>
      <c r="I108" s="290">
        <f t="shared" si="10"/>
        <v>0</v>
      </c>
      <c r="J108" s="290">
        <f t="shared" si="10"/>
        <v>124</v>
      </c>
      <c r="K108" s="290">
        <f t="shared" si="10"/>
        <v>84</v>
      </c>
      <c r="L108" s="290">
        <f t="shared" si="10"/>
        <v>5</v>
      </c>
      <c r="M108" s="290">
        <f t="shared" si="10"/>
        <v>1</v>
      </c>
      <c r="N108" s="290">
        <f t="shared" si="10"/>
        <v>0</v>
      </c>
      <c r="O108" s="290">
        <f t="shared" si="10"/>
        <v>35</v>
      </c>
    </row>
    <row r="109" spans="1:15" x14ac:dyDescent="0.25">
      <c r="A109" s="103"/>
      <c r="B109" s="103"/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 x14ac:dyDescent="0.25">
      <c r="A110" s="1"/>
      <c r="B110" s="49"/>
      <c r="C110" s="2"/>
      <c r="D110" s="13"/>
      <c r="F110" s="23" t="s">
        <v>16</v>
      </c>
    </row>
    <row r="111" spans="1:15" x14ac:dyDescent="0.25">
      <c r="A111" s="342" t="s">
        <v>25</v>
      </c>
      <c r="B111" s="342" t="s">
        <v>2</v>
      </c>
      <c r="C111" s="176" t="s">
        <v>131</v>
      </c>
      <c r="D111" s="17" t="s">
        <v>132</v>
      </c>
      <c r="E111" s="343" t="s">
        <v>215</v>
      </c>
      <c r="F111" s="336"/>
      <c r="G111" s="336"/>
      <c r="H111" s="343" t="s">
        <v>207</v>
      </c>
      <c r="I111" s="343" t="s">
        <v>208</v>
      </c>
      <c r="J111" s="343" t="s">
        <v>209</v>
      </c>
      <c r="K111" s="336"/>
      <c r="L111" s="336"/>
      <c r="M111" s="336"/>
      <c r="N111" s="344" t="s">
        <v>445</v>
      </c>
      <c r="O111" s="344"/>
    </row>
    <row r="112" spans="1:15" x14ac:dyDescent="0.25">
      <c r="A112" s="336"/>
      <c r="B112" s="336"/>
      <c r="C112" s="176" t="s">
        <v>134</v>
      </c>
      <c r="D112" s="17" t="s">
        <v>135</v>
      </c>
      <c r="E112" s="82">
        <v>2</v>
      </c>
      <c r="F112" s="82">
        <v>3</v>
      </c>
      <c r="G112" s="82">
        <v>4</v>
      </c>
      <c r="H112" s="343"/>
      <c r="I112" s="343"/>
      <c r="J112" s="82" t="s">
        <v>210</v>
      </c>
      <c r="K112" s="82" t="s">
        <v>211</v>
      </c>
      <c r="L112" s="82" t="s">
        <v>212</v>
      </c>
      <c r="M112" s="82" t="s">
        <v>213</v>
      </c>
      <c r="N112" s="203" t="s">
        <v>446</v>
      </c>
      <c r="O112" s="203" t="s">
        <v>447</v>
      </c>
    </row>
    <row r="113" spans="1:15" x14ac:dyDescent="0.25">
      <c r="A113" s="9" t="s">
        <v>612</v>
      </c>
      <c r="B113" s="8" t="s">
        <v>65</v>
      </c>
      <c r="C113" s="203" t="s">
        <v>355</v>
      </c>
      <c r="D113" s="203">
        <v>76</v>
      </c>
      <c r="E113" s="203">
        <v>35</v>
      </c>
      <c r="F113" s="203"/>
      <c r="G113" s="203">
        <v>41</v>
      </c>
      <c r="H113" s="203">
        <v>76</v>
      </c>
      <c r="I113" s="203"/>
      <c r="J113" s="203"/>
      <c r="K113" s="203">
        <v>12</v>
      </c>
      <c r="L113" s="203"/>
      <c r="M113" s="203"/>
      <c r="N113" s="203"/>
      <c r="O113" s="203"/>
    </row>
    <row r="114" spans="1:15" x14ac:dyDescent="0.25">
      <c r="A114" s="9" t="s">
        <v>612</v>
      </c>
      <c r="B114" s="8" t="s">
        <v>397</v>
      </c>
      <c r="C114" s="203" t="s">
        <v>355</v>
      </c>
      <c r="D114" s="203">
        <v>16</v>
      </c>
      <c r="E114" s="203"/>
      <c r="F114" s="203"/>
      <c r="G114" s="203">
        <v>16</v>
      </c>
      <c r="H114" s="203">
        <v>16</v>
      </c>
      <c r="I114" s="203"/>
      <c r="J114" s="203">
        <v>12</v>
      </c>
      <c r="K114" s="203"/>
      <c r="L114" s="203"/>
      <c r="M114" s="203"/>
      <c r="N114" s="203"/>
      <c r="O114" s="203"/>
    </row>
    <row r="115" spans="1:15" x14ac:dyDescent="0.25">
      <c r="A115" s="9" t="s">
        <v>612</v>
      </c>
      <c r="B115" s="8" t="s">
        <v>92</v>
      </c>
      <c r="C115" s="203" t="s">
        <v>355</v>
      </c>
      <c r="D115" s="203">
        <v>140</v>
      </c>
      <c r="E115" s="203">
        <v>3</v>
      </c>
      <c r="F115" s="203"/>
      <c r="G115" s="203">
        <v>137</v>
      </c>
      <c r="H115" s="203"/>
      <c r="I115" s="203"/>
      <c r="J115" s="203"/>
      <c r="K115" s="203">
        <v>20</v>
      </c>
      <c r="L115" s="203"/>
      <c r="M115" s="203"/>
      <c r="N115" s="203"/>
      <c r="O115" s="203"/>
    </row>
    <row r="116" spans="1:15" x14ac:dyDescent="0.25">
      <c r="A116" s="9" t="s">
        <v>612</v>
      </c>
      <c r="B116" s="8" t="s">
        <v>388</v>
      </c>
      <c r="C116" s="203" t="s">
        <v>355</v>
      </c>
      <c r="D116" s="203">
        <v>8</v>
      </c>
      <c r="E116" s="203"/>
      <c r="F116" s="203"/>
      <c r="G116" s="203">
        <v>8</v>
      </c>
      <c r="H116" s="203">
        <v>8</v>
      </c>
      <c r="I116" s="203"/>
      <c r="J116" s="203">
        <v>6</v>
      </c>
      <c r="K116" s="203"/>
      <c r="L116" s="203"/>
      <c r="M116" s="203"/>
      <c r="N116" s="203"/>
      <c r="O116" s="203"/>
    </row>
    <row r="117" spans="1:15" x14ac:dyDescent="0.25">
      <c r="A117" s="9" t="s">
        <v>612</v>
      </c>
      <c r="B117" s="8" t="s">
        <v>434</v>
      </c>
      <c r="C117" s="203" t="s">
        <v>355</v>
      </c>
      <c r="D117" s="203">
        <v>32</v>
      </c>
      <c r="E117" s="203">
        <v>10</v>
      </c>
      <c r="F117" s="203">
        <v>2</v>
      </c>
      <c r="G117" s="203">
        <v>20</v>
      </c>
      <c r="H117" s="203">
        <v>3</v>
      </c>
      <c r="I117" s="203"/>
      <c r="J117" s="203"/>
      <c r="K117" s="203">
        <v>10</v>
      </c>
      <c r="L117" s="203"/>
      <c r="M117" s="203"/>
      <c r="N117" s="203"/>
      <c r="O117" s="203"/>
    </row>
    <row r="118" spans="1:15" x14ac:dyDescent="0.25">
      <c r="A118" s="9" t="s">
        <v>612</v>
      </c>
      <c r="B118" s="8" t="s">
        <v>125</v>
      </c>
      <c r="C118" s="203" t="s">
        <v>355</v>
      </c>
      <c r="D118" s="203">
        <v>32</v>
      </c>
      <c r="E118" s="203">
        <v>5</v>
      </c>
      <c r="F118" s="203">
        <v>2</v>
      </c>
      <c r="G118" s="203">
        <v>25</v>
      </c>
      <c r="H118" s="203">
        <v>9</v>
      </c>
      <c r="I118" s="203"/>
      <c r="J118" s="203"/>
      <c r="K118" s="203">
        <v>10</v>
      </c>
      <c r="L118" s="203"/>
      <c r="M118" s="203"/>
      <c r="N118" s="203"/>
      <c r="O118" s="203"/>
    </row>
    <row r="119" spans="1:15" x14ac:dyDescent="0.25">
      <c r="A119" s="9" t="s">
        <v>612</v>
      </c>
      <c r="B119" s="8" t="s">
        <v>544</v>
      </c>
      <c r="C119" s="203" t="s">
        <v>355</v>
      </c>
      <c r="D119" s="203">
        <v>36</v>
      </c>
      <c r="E119" s="203">
        <v>13</v>
      </c>
      <c r="F119" s="203"/>
      <c r="G119" s="203">
        <v>23</v>
      </c>
      <c r="H119" s="203"/>
      <c r="I119" s="203"/>
      <c r="J119" s="203">
        <v>12</v>
      </c>
      <c r="K119" s="203"/>
      <c r="L119" s="203"/>
      <c r="M119" s="203"/>
      <c r="N119" s="203"/>
      <c r="O119" s="203"/>
    </row>
    <row r="120" spans="1:15" x14ac:dyDescent="0.25">
      <c r="A120" s="325" t="s">
        <v>140</v>
      </c>
      <c r="B120" s="327"/>
      <c r="C120" s="203"/>
      <c r="D120" s="290">
        <f t="shared" ref="D120:O120" si="11">SUM(D113:D119)</f>
        <v>340</v>
      </c>
      <c r="E120" s="290">
        <f t="shared" si="11"/>
        <v>66</v>
      </c>
      <c r="F120" s="290">
        <f t="shared" si="11"/>
        <v>4</v>
      </c>
      <c r="G120" s="290">
        <f t="shared" si="11"/>
        <v>270</v>
      </c>
      <c r="H120" s="290">
        <f t="shared" si="11"/>
        <v>112</v>
      </c>
      <c r="I120" s="290">
        <f t="shared" si="11"/>
        <v>0</v>
      </c>
      <c r="J120" s="290">
        <f t="shared" si="11"/>
        <v>30</v>
      </c>
      <c r="K120" s="290">
        <f t="shared" si="11"/>
        <v>52</v>
      </c>
      <c r="L120" s="290">
        <f t="shared" si="11"/>
        <v>0</v>
      </c>
      <c r="M120" s="290">
        <f t="shared" si="11"/>
        <v>0</v>
      </c>
      <c r="N120" s="290">
        <f t="shared" si="11"/>
        <v>0</v>
      </c>
      <c r="O120" s="290">
        <f t="shared" si="11"/>
        <v>0</v>
      </c>
    </row>
    <row r="121" spans="1:15" x14ac:dyDescent="0.25">
      <c r="A121" s="5"/>
      <c r="B121" s="6"/>
      <c r="C121" s="7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1:15" ht="15.75" x14ac:dyDescent="0.25">
      <c r="A122" s="1"/>
      <c r="B122" s="49"/>
      <c r="C122" s="2"/>
      <c r="D122" s="13"/>
      <c r="F122" s="23" t="s">
        <v>17</v>
      </c>
    </row>
    <row r="123" spans="1:15" x14ac:dyDescent="0.25">
      <c r="A123" s="342" t="s">
        <v>25</v>
      </c>
      <c r="B123" s="342" t="s">
        <v>2</v>
      </c>
      <c r="C123" s="176" t="s">
        <v>131</v>
      </c>
      <c r="D123" s="17" t="s">
        <v>132</v>
      </c>
      <c r="E123" s="343" t="s">
        <v>215</v>
      </c>
      <c r="F123" s="336"/>
      <c r="G123" s="336"/>
      <c r="H123" s="343" t="s">
        <v>207</v>
      </c>
      <c r="I123" s="343" t="s">
        <v>208</v>
      </c>
      <c r="J123" s="343" t="s">
        <v>209</v>
      </c>
      <c r="K123" s="336"/>
      <c r="L123" s="336"/>
      <c r="M123" s="336"/>
      <c r="N123" s="344" t="s">
        <v>445</v>
      </c>
      <c r="O123" s="344"/>
    </row>
    <row r="124" spans="1:15" x14ac:dyDescent="0.25">
      <c r="A124" s="336"/>
      <c r="B124" s="336"/>
      <c r="C124" s="176" t="s">
        <v>134</v>
      </c>
      <c r="D124" s="17" t="s">
        <v>135</v>
      </c>
      <c r="E124" s="82">
        <v>2</v>
      </c>
      <c r="F124" s="82">
        <v>3</v>
      </c>
      <c r="G124" s="82">
        <v>4</v>
      </c>
      <c r="H124" s="343"/>
      <c r="I124" s="343"/>
      <c r="J124" s="82" t="s">
        <v>210</v>
      </c>
      <c r="K124" s="82" t="s">
        <v>211</v>
      </c>
      <c r="L124" s="82" t="s">
        <v>212</v>
      </c>
      <c r="M124" s="82" t="s">
        <v>213</v>
      </c>
      <c r="N124" s="203" t="s">
        <v>446</v>
      </c>
      <c r="O124" s="203" t="s">
        <v>447</v>
      </c>
    </row>
    <row r="125" spans="1:15" x14ac:dyDescent="0.25">
      <c r="A125" s="9" t="s">
        <v>627</v>
      </c>
      <c r="B125" s="8" t="s">
        <v>101</v>
      </c>
      <c r="C125" s="203" t="s">
        <v>137</v>
      </c>
      <c r="D125" s="203">
        <v>65</v>
      </c>
      <c r="E125" s="203"/>
      <c r="F125" s="203"/>
      <c r="G125" s="203">
        <v>65</v>
      </c>
      <c r="H125" s="203"/>
      <c r="I125" s="203"/>
      <c r="J125" s="203"/>
      <c r="K125" s="203">
        <v>1</v>
      </c>
      <c r="L125" s="203">
        <v>1</v>
      </c>
      <c r="M125" s="203">
        <v>1</v>
      </c>
      <c r="N125" s="203"/>
      <c r="O125" s="203"/>
    </row>
    <row r="126" spans="1:15" x14ac:dyDescent="0.25">
      <c r="A126" s="9" t="s">
        <v>627</v>
      </c>
      <c r="B126" s="8" t="s">
        <v>628</v>
      </c>
      <c r="C126" s="203" t="s">
        <v>137</v>
      </c>
      <c r="D126" s="203">
        <v>40</v>
      </c>
      <c r="E126" s="203"/>
      <c r="F126" s="203"/>
      <c r="G126" s="203">
        <v>40</v>
      </c>
      <c r="H126" s="203"/>
      <c r="I126" s="203"/>
      <c r="J126" s="203"/>
      <c r="K126" s="203">
        <v>4</v>
      </c>
      <c r="L126" s="203">
        <v>1</v>
      </c>
      <c r="M126" s="203"/>
      <c r="N126" s="203"/>
      <c r="O126" s="203"/>
    </row>
    <row r="127" spans="1:15" x14ac:dyDescent="0.25">
      <c r="A127" s="9" t="s">
        <v>627</v>
      </c>
      <c r="B127" s="8" t="s">
        <v>629</v>
      </c>
      <c r="C127" s="203" t="s">
        <v>137</v>
      </c>
      <c r="D127" s="203">
        <v>30</v>
      </c>
      <c r="E127" s="203"/>
      <c r="F127" s="203"/>
      <c r="G127" s="203">
        <v>30</v>
      </c>
      <c r="H127" s="203"/>
      <c r="I127" s="203"/>
      <c r="J127" s="203"/>
      <c r="K127" s="203"/>
      <c r="L127" s="203">
        <v>2</v>
      </c>
      <c r="M127" s="203"/>
      <c r="N127" s="203"/>
      <c r="O127" s="203"/>
    </row>
    <row r="128" spans="1:15" x14ac:dyDescent="0.25">
      <c r="A128" s="9" t="s">
        <v>627</v>
      </c>
      <c r="B128" s="8" t="s">
        <v>35</v>
      </c>
      <c r="C128" s="203" t="s">
        <v>137</v>
      </c>
      <c r="D128" s="203">
        <v>36</v>
      </c>
      <c r="E128" s="203">
        <v>16</v>
      </c>
      <c r="F128" s="203"/>
      <c r="G128" s="203">
        <v>20</v>
      </c>
      <c r="H128" s="203"/>
      <c r="I128" s="203"/>
      <c r="J128" s="203">
        <v>12</v>
      </c>
      <c r="K128" s="203"/>
      <c r="L128" s="203"/>
      <c r="M128" s="203"/>
      <c r="N128" s="203"/>
      <c r="O128" s="203"/>
    </row>
    <row r="129" spans="1:15" x14ac:dyDescent="0.25">
      <c r="A129" s="9" t="s">
        <v>627</v>
      </c>
      <c r="B129" s="8" t="s">
        <v>98</v>
      </c>
      <c r="C129" s="203" t="s">
        <v>137</v>
      </c>
      <c r="D129" s="203">
        <v>105</v>
      </c>
      <c r="E129" s="203"/>
      <c r="F129" s="203"/>
      <c r="G129" s="203">
        <v>105</v>
      </c>
      <c r="H129" s="203"/>
      <c r="I129" s="203"/>
      <c r="J129" s="203"/>
      <c r="K129" s="203"/>
      <c r="L129" s="203"/>
      <c r="M129" s="203">
        <v>3</v>
      </c>
      <c r="N129" s="203"/>
      <c r="O129" s="203"/>
    </row>
    <row r="130" spans="1:15" x14ac:dyDescent="0.25">
      <c r="A130" s="9" t="s">
        <v>627</v>
      </c>
      <c r="B130" s="8" t="s">
        <v>104</v>
      </c>
      <c r="C130" s="203" t="s">
        <v>137</v>
      </c>
      <c r="D130" s="203">
        <v>32</v>
      </c>
      <c r="E130" s="203"/>
      <c r="F130" s="203"/>
      <c r="G130" s="203">
        <v>32</v>
      </c>
      <c r="H130" s="203"/>
      <c r="I130" s="203"/>
      <c r="J130" s="203">
        <v>8</v>
      </c>
      <c r="K130" s="203"/>
      <c r="L130" s="203"/>
      <c r="M130" s="203"/>
      <c r="N130" s="203"/>
      <c r="O130" s="203"/>
    </row>
    <row r="131" spans="1:15" x14ac:dyDescent="0.25">
      <c r="A131" s="9" t="s">
        <v>627</v>
      </c>
      <c r="B131" s="8" t="s">
        <v>99</v>
      </c>
      <c r="C131" s="203" t="s">
        <v>137</v>
      </c>
      <c r="D131" s="203">
        <v>32</v>
      </c>
      <c r="E131" s="203">
        <v>31</v>
      </c>
      <c r="F131" s="203"/>
      <c r="G131" s="203">
        <v>1</v>
      </c>
      <c r="H131" s="203"/>
      <c r="I131" s="203"/>
      <c r="J131" s="203">
        <v>10</v>
      </c>
      <c r="K131" s="203"/>
      <c r="L131" s="203"/>
      <c r="M131" s="203"/>
      <c r="N131" s="203"/>
      <c r="O131" s="203"/>
    </row>
    <row r="132" spans="1:15" x14ac:dyDescent="0.25">
      <c r="A132" s="9" t="s">
        <v>627</v>
      </c>
      <c r="B132" s="8" t="s">
        <v>102</v>
      </c>
      <c r="C132" s="203" t="s">
        <v>137</v>
      </c>
      <c r="D132" s="203">
        <v>36</v>
      </c>
      <c r="E132" s="203"/>
      <c r="F132" s="203">
        <v>36</v>
      </c>
      <c r="G132" s="203"/>
      <c r="H132" s="203"/>
      <c r="I132" s="203"/>
      <c r="J132" s="203">
        <v>12</v>
      </c>
      <c r="K132" s="203"/>
      <c r="L132" s="203"/>
      <c r="M132" s="203"/>
      <c r="N132" s="203"/>
      <c r="O132" s="203"/>
    </row>
    <row r="133" spans="1:15" x14ac:dyDescent="0.25">
      <c r="A133" s="9" t="s">
        <v>627</v>
      </c>
      <c r="B133" s="8" t="s">
        <v>95</v>
      </c>
      <c r="C133" s="203" t="s">
        <v>137</v>
      </c>
      <c r="D133" s="203">
        <v>76</v>
      </c>
      <c r="E133" s="203">
        <v>69</v>
      </c>
      <c r="F133" s="203"/>
      <c r="G133" s="203">
        <v>7</v>
      </c>
      <c r="H133" s="203"/>
      <c r="I133" s="203"/>
      <c r="J133" s="203">
        <v>20</v>
      </c>
      <c r="K133" s="203"/>
      <c r="L133" s="203"/>
      <c r="M133" s="203"/>
      <c r="N133" s="203"/>
      <c r="O133" s="203"/>
    </row>
    <row r="134" spans="1:15" x14ac:dyDescent="0.25">
      <c r="A134" s="9" t="s">
        <v>627</v>
      </c>
      <c r="B134" s="8" t="s">
        <v>441</v>
      </c>
      <c r="C134" s="203" t="s">
        <v>137</v>
      </c>
      <c r="D134" s="203">
        <v>80</v>
      </c>
      <c r="E134" s="203"/>
      <c r="F134" s="203"/>
      <c r="G134" s="203">
        <v>80</v>
      </c>
      <c r="H134" s="203"/>
      <c r="I134" s="203"/>
      <c r="J134" s="203"/>
      <c r="K134" s="203">
        <v>10</v>
      </c>
      <c r="L134" s="203"/>
      <c r="M134" s="203"/>
      <c r="N134" s="203"/>
      <c r="O134" s="203"/>
    </row>
    <row r="135" spans="1:15" x14ac:dyDescent="0.25">
      <c r="A135" s="9" t="s">
        <v>627</v>
      </c>
      <c r="B135" s="8" t="s">
        <v>21</v>
      </c>
      <c r="C135" s="203" t="s">
        <v>137</v>
      </c>
      <c r="D135" s="203">
        <v>32</v>
      </c>
      <c r="E135" s="203"/>
      <c r="F135" s="203"/>
      <c r="G135" s="203">
        <v>32</v>
      </c>
      <c r="H135" s="203"/>
      <c r="I135" s="203"/>
      <c r="J135" s="203"/>
      <c r="K135" s="203">
        <v>8</v>
      </c>
      <c r="L135" s="203"/>
      <c r="M135" s="203"/>
      <c r="N135" s="203"/>
      <c r="O135" s="203"/>
    </row>
    <row r="136" spans="1:15" x14ac:dyDescent="0.25">
      <c r="A136" s="9" t="s">
        <v>627</v>
      </c>
      <c r="B136" s="8" t="s">
        <v>68</v>
      </c>
      <c r="C136" s="203" t="s">
        <v>137</v>
      </c>
      <c r="D136" s="203">
        <v>32</v>
      </c>
      <c r="E136" s="203">
        <v>31</v>
      </c>
      <c r="F136" s="203"/>
      <c r="G136" s="203">
        <v>1</v>
      </c>
      <c r="H136" s="203"/>
      <c r="I136" s="203"/>
      <c r="J136" s="203">
        <v>10</v>
      </c>
      <c r="K136" s="203"/>
      <c r="L136" s="203"/>
      <c r="M136" s="203"/>
      <c r="N136" s="203"/>
      <c r="O136" s="203"/>
    </row>
    <row r="137" spans="1:15" x14ac:dyDescent="0.25">
      <c r="A137" s="9" t="s">
        <v>627</v>
      </c>
      <c r="B137" s="8" t="s">
        <v>393</v>
      </c>
      <c r="C137" s="203" t="s">
        <v>137</v>
      </c>
      <c r="D137" s="203">
        <v>32</v>
      </c>
      <c r="E137" s="203">
        <v>24</v>
      </c>
      <c r="F137" s="203"/>
      <c r="G137" s="203">
        <v>8</v>
      </c>
      <c r="H137" s="203">
        <v>8</v>
      </c>
      <c r="I137" s="203"/>
      <c r="J137" s="203">
        <v>10</v>
      </c>
      <c r="K137" s="203"/>
      <c r="L137" s="203"/>
      <c r="M137" s="203"/>
      <c r="N137" s="203"/>
      <c r="O137" s="203"/>
    </row>
    <row r="138" spans="1:15" x14ac:dyDescent="0.25">
      <c r="A138" s="9" t="s">
        <v>627</v>
      </c>
      <c r="B138" s="8" t="s">
        <v>100</v>
      </c>
      <c r="C138" s="203" t="s">
        <v>137</v>
      </c>
      <c r="D138" s="203">
        <v>36</v>
      </c>
      <c r="E138" s="203">
        <v>36</v>
      </c>
      <c r="F138" s="203"/>
      <c r="G138" s="203"/>
      <c r="H138" s="203"/>
      <c r="I138" s="203"/>
      <c r="J138" s="203">
        <v>12</v>
      </c>
      <c r="K138" s="203"/>
      <c r="L138" s="203"/>
      <c r="M138" s="203"/>
      <c r="N138" s="203"/>
      <c r="O138" s="203"/>
    </row>
    <row r="139" spans="1:15" x14ac:dyDescent="0.25">
      <c r="A139" s="9" t="s">
        <v>627</v>
      </c>
      <c r="B139" s="8" t="s">
        <v>69</v>
      </c>
      <c r="C139" s="203" t="s">
        <v>137</v>
      </c>
      <c r="D139" s="203">
        <v>32</v>
      </c>
      <c r="E139" s="203">
        <v>25</v>
      </c>
      <c r="F139" s="203">
        <v>4</v>
      </c>
      <c r="G139" s="203">
        <v>3</v>
      </c>
      <c r="H139" s="203"/>
      <c r="I139" s="203"/>
      <c r="J139" s="203">
        <v>10</v>
      </c>
      <c r="K139" s="203"/>
      <c r="L139" s="203"/>
      <c r="M139" s="203"/>
      <c r="N139" s="203"/>
      <c r="O139" s="203"/>
    </row>
    <row r="140" spans="1:15" x14ac:dyDescent="0.25">
      <c r="A140" s="9" t="s">
        <v>627</v>
      </c>
      <c r="B140" s="8" t="s">
        <v>39</v>
      </c>
      <c r="C140" s="203" t="s">
        <v>137</v>
      </c>
      <c r="D140" s="203">
        <v>36</v>
      </c>
      <c r="E140" s="203">
        <v>36</v>
      </c>
      <c r="F140" s="203"/>
      <c r="G140" s="203"/>
      <c r="H140" s="203">
        <v>2</v>
      </c>
      <c r="I140" s="203"/>
      <c r="J140" s="203">
        <v>12</v>
      </c>
      <c r="K140" s="203"/>
      <c r="L140" s="203"/>
      <c r="M140" s="203"/>
      <c r="N140" s="203"/>
      <c r="O140" s="203"/>
    </row>
    <row r="141" spans="1:15" x14ac:dyDescent="0.25">
      <c r="A141" s="9" t="s">
        <v>627</v>
      </c>
      <c r="B141" s="8" t="s">
        <v>502</v>
      </c>
      <c r="C141" s="203" t="s">
        <v>137</v>
      </c>
      <c r="D141" s="203">
        <v>32</v>
      </c>
      <c r="E141" s="203">
        <v>32</v>
      </c>
      <c r="F141" s="203"/>
      <c r="G141" s="203"/>
      <c r="H141" s="203">
        <v>7</v>
      </c>
      <c r="I141" s="203"/>
      <c r="J141" s="203"/>
      <c r="K141" s="203">
        <v>10</v>
      </c>
      <c r="L141" s="203"/>
      <c r="M141" s="203"/>
      <c r="N141" s="203"/>
      <c r="O141" s="203"/>
    </row>
    <row r="142" spans="1:15" x14ac:dyDescent="0.25">
      <c r="A142" s="9" t="s">
        <v>627</v>
      </c>
      <c r="B142" s="8" t="s">
        <v>630</v>
      </c>
      <c r="C142" s="203" t="s">
        <v>137</v>
      </c>
      <c r="D142" s="203">
        <v>32</v>
      </c>
      <c r="E142" s="203">
        <v>32</v>
      </c>
      <c r="F142" s="203"/>
      <c r="G142" s="203"/>
      <c r="H142" s="203">
        <v>10</v>
      </c>
      <c r="I142" s="203"/>
      <c r="J142" s="203"/>
      <c r="K142" s="203">
        <v>10</v>
      </c>
      <c r="L142" s="203"/>
      <c r="M142" s="203"/>
      <c r="N142" s="203"/>
      <c r="O142" s="203"/>
    </row>
    <row r="143" spans="1:15" x14ac:dyDescent="0.25">
      <c r="A143" s="9" t="s">
        <v>627</v>
      </c>
      <c r="B143" s="8" t="s">
        <v>65</v>
      </c>
      <c r="C143" s="203" t="s">
        <v>137</v>
      </c>
      <c r="D143" s="203">
        <v>36</v>
      </c>
      <c r="E143" s="203">
        <v>36</v>
      </c>
      <c r="F143" s="203"/>
      <c r="G143" s="203"/>
      <c r="H143" s="203"/>
      <c r="I143" s="203"/>
      <c r="J143" s="203">
        <v>12</v>
      </c>
      <c r="K143" s="203"/>
      <c r="L143" s="203"/>
      <c r="M143" s="203"/>
      <c r="N143" s="203"/>
      <c r="O143" s="203"/>
    </row>
    <row r="144" spans="1:15" x14ac:dyDescent="0.25">
      <c r="A144" s="9" t="s">
        <v>627</v>
      </c>
      <c r="B144" s="8" t="s">
        <v>92</v>
      </c>
      <c r="C144" s="203" t="s">
        <v>137</v>
      </c>
      <c r="D144" s="203">
        <v>32</v>
      </c>
      <c r="E144" s="203"/>
      <c r="F144" s="203"/>
      <c r="G144" s="203">
        <v>32</v>
      </c>
      <c r="H144" s="203"/>
      <c r="I144" s="203"/>
      <c r="J144" s="203"/>
      <c r="K144" s="203"/>
      <c r="L144" s="203">
        <v>4</v>
      </c>
      <c r="M144" s="203"/>
      <c r="N144" s="203"/>
      <c r="O144" s="203"/>
    </row>
    <row r="145" spans="1:15" x14ac:dyDescent="0.25">
      <c r="A145" s="325" t="s">
        <v>140</v>
      </c>
      <c r="B145" s="327"/>
      <c r="C145" s="225"/>
      <c r="D145" s="290">
        <f t="shared" ref="D145:O145" si="12">SUM(D125:D144)</f>
        <v>864</v>
      </c>
      <c r="E145" s="290">
        <f t="shared" si="12"/>
        <v>368</v>
      </c>
      <c r="F145" s="290">
        <f t="shared" si="12"/>
        <v>40</v>
      </c>
      <c r="G145" s="290">
        <f t="shared" si="12"/>
        <v>456</v>
      </c>
      <c r="H145" s="290">
        <f t="shared" si="12"/>
        <v>27</v>
      </c>
      <c r="I145" s="290">
        <f t="shared" si="12"/>
        <v>0</v>
      </c>
      <c r="J145" s="290">
        <f t="shared" si="12"/>
        <v>128</v>
      </c>
      <c r="K145" s="290">
        <f t="shared" si="12"/>
        <v>43</v>
      </c>
      <c r="L145" s="290">
        <f t="shared" si="12"/>
        <v>8</v>
      </c>
      <c r="M145" s="290">
        <f t="shared" si="12"/>
        <v>4</v>
      </c>
      <c r="N145" s="290">
        <f t="shared" si="12"/>
        <v>0</v>
      </c>
      <c r="O145" s="290">
        <f t="shared" si="12"/>
        <v>0</v>
      </c>
    </row>
    <row r="146" spans="1:15" x14ac:dyDescent="0.25">
      <c r="A146" s="5"/>
      <c r="B146" s="6"/>
      <c r="C146" s="7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1:15" ht="15.75" x14ac:dyDescent="0.25">
      <c r="A147" s="1"/>
      <c r="B147" s="49"/>
      <c r="C147" s="2"/>
      <c r="D147" s="13"/>
      <c r="F147" s="23" t="s">
        <v>20</v>
      </c>
    </row>
    <row r="148" spans="1:15" x14ac:dyDescent="0.25">
      <c r="A148" s="342" t="s">
        <v>25</v>
      </c>
      <c r="B148" s="342" t="s">
        <v>2</v>
      </c>
      <c r="C148" s="176" t="s">
        <v>131</v>
      </c>
      <c r="D148" s="17" t="s">
        <v>132</v>
      </c>
      <c r="E148" s="343" t="s">
        <v>215</v>
      </c>
      <c r="F148" s="336"/>
      <c r="G148" s="336"/>
      <c r="H148" s="343" t="s">
        <v>207</v>
      </c>
      <c r="I148" s="343" t="s">
        <v>208</v>
      </c>
      <c r="J148" s="343" t="s">
        <v>209</v>
      </c>
      <c r="K148" s="336"/>
      <c r="L148" s="336"/>
      <c r="M148" s="336"/>
      <c r="N148" s="344" t="s">
        <v>445</v>
      </c>
      <c r="O148" s="344"/>
    </row>
    <row r="149" spans="1:15" x14ac:dyDescent="0.25">
      <c r="A149" s="336"/>
      <c r="B149" s="336"/>
      <c r="C149" s="176" t="s">
        <v>134</v>
      </c>
      <c r="D149" s="17" t="s">
        <v>135</v>
      </c>
      <c r="E149" s="82">
        <v>2</v>
      </c>
      <c r="F149" s="82">
        <v>3</v>
      </c>
      <c r="G149" s="82">
        <v>4</v>
      </c>
      <c r="H149" s="343"/>
      <c r="I149" s="343"/>
      <c r="J149" s="82" t="s">
        <v>210</v>
      </c>
      <c r="K149" s="82" t="s">
        <v>211</v>
      </c>
      <c r="L149" s="82" t="s">
        <v>212</v>
      </c>
      <c r="M149" s="82" t="s">
        <v>213</v>
      </c>
      <c r="N149" s="203" t="s">
        <v>446</v>
      </c>
      <c r="O149" s="203" t="s">
        <v>447</v>
      </c>
    </row>
    <row r="150" spans="1:15" x14ac:dyDescent="0.25">
      <c r="A150" s="9" t="s">
        <v>627</v>
      </c>
      <c r="B150" s="293" t="s">
        <v>631</v>
      </c>
      <c r="C150" s="293" t="s">
        <v>137</v>
      </c>
      <c r="D150" s="293">
        <v>32</v>
      </c>
      <c r="E150" s="81"/>
      <c r="F150" s="81"/>
      <c r="G150" s="81">
        <v>32</v>
      </c>
      <c r="H150" s="81"/>
      <c r="I150" s="81"/>
      <c r="J150" s="81">
        <v>9</v>
      </c>
      <c r="K150" s="81"/>
      <c r="L150" s="82"/>
      <c r="M150" s="82"/>
      <c r="N150" s="203"/>
      <c r="O150" s="203"/>
    </row>
    <row r="151" spans="1:15" x14ac:dyDescent="0.25">
      <c r="A151" s="9" t="s">
        <v>627</v>
      </c>
      <c r="B151" s="293">
        <v>23</v>
      </c>
      <c r="C151" s="293" t="s">
        <v>137</v>
      </c>
      <c r="D151" s="293">
        <v>48</v>
      </c>
      <c r="E151" s="81"/>
      <c r="F151" s="81"/>
      <c r="G151" s="81">
        <v>48</v>
      </c>
      <c r="H151" s="81"/>
      <c r="I151" s="81"/>
      <c r="J151" s="81"/>
      <c r="K151" s="81">
        <v>9</v>
      </c>
      <c r="L151" s="82"/>
      <c r="M151" s="82"/>
      <c r="N151" s="203"/>
      <c r="O151" s="203"/>
    </row>
    <row r="152" spans="1:15" x14ac:dyDescent="0.25">
      <c r="A152" s="9" t="s">
        <v>627</v>
      </c>
      <c r="B152" s="8" t="s">
        <v>48</v>
      </c>
      <c r="C152" s="203" t="s">
        <v>137</v>
      </c>
      <c r="D152" s="203">
        <v>24</v>
      </c>
      <c r="E152" s="203">
        <v>24</v>
      </c>
      <c r="F152" s="203"/>
      <c r="G152" s="203"/>
      <c r="H152" s="203">
        <v>24</v>
      </c>
      <c r="I152" s="203"/>
      <c r="J152" s="203"/>
      <c r="K152" s="203"/>
      <c r="L152" s="203"/>
      <c r="M152" s="203">
        <v>2</v>
      </c>
      <c r="N152" s="203"/>
      <c r="O152" s="203"/>
    </row>
    <row r="153" spans="1:15" x14ac:dyDescent="0.25">
      <c r="A153" s="9" t="s">
        <v>627</v>
      </c>
      <c r="B153" s="8" t="s">
        <v>74</v>
      </c>
      <c r="C153" s="203" t="s">
        <v>137</v>
      </c>
      <c r="D153" s="203">
        <v>36</v>
      </c>
      <c r="E153" s="203">
        <v>36</v>
      </c>
      <c r="F153" s="203"/>
      <c r="G153" s="203"/>
      <c r="H153" s="203">
        <v>36</v>
      </c>
      <c r="I153" s="203"/>
      <c r="J153" s="203"/>
      <c r="K153" s="203"/>
      <c r="L153" s="203">
        <v>3</v>
      </c>
      <c r="M153" s="203"/>
      <c r="N153" s="203"/>
      <c r="O153" s="203"/>
    </row>
    <row r="154" spans="1:15" x14ac:dyDescent="0.25">
      <c r="A154" s="9" t="s">
        <v>627</v>
      </c>
      <c r="B154" s="8" t="s">
        <v>103</v>
      </c>
      <c r="C154" s="203" t="s">
        <v>137</v>
      </c>
      <c r="D154" s="203">
        <v>8</v>
      </c>
      <c r="E154" s="203"/>
      <c r="F154" s="203"/>
      <c r="G154" s="203">
        <v>8</v>
      </c>
      <c r="H154" s="203">
        <v>1</v>
      </c>
      <c r="I154" s="203"/>
      <c r="J154" s="203"/>
      <c r="K154" s="203">
        <v>1</v>
      </c>
      <c r="L154" s="203"/>
      <c r="M154" s="203"/>
      <c r="N154" s="203"/>
      <c r="O154" s="203"/>
    </row>
    <row r="155" spans="1:15" x14ac:dyDescent="0.25">
      <c r="A155" s="9" t="s">
        <v>627</v>
      </c>
      <c r="B155" s="8" t="s">
        <v>405</v>
      </c>
      <c r="C155" s="203" t="s">
        <v>137</v>
      </c>
      <c r="D155" s="203">
        <v>10</v>
      </c>
      <c r="E155" s="203"/>
      <c r="F155" s="203"/>
      <c r="G155" s="203">
        <v>10</v>
      </c>
      <c r="H155" s="203"/>
      <c r="I155" s="203"/>
      <c r="J155" s="203"/>
      <c r="K155" s="203">
        <v>1</v>
      </c>
      <c r="L155" s="203"/>
      <c r="M155" s="203"/>
      <c r="N155" s="203"/>
      <c r="O155" s="203"/>
    </row>
    <row r="156" spans="1:15" x14ac:dyDescent="0.25">
      <c r="A156" s="9" t="s">
        <v>627</v>
      </c>
      <c r="B156" s="8" t="s">
        <v>632</v>
      </c>
      <c r="C156" s="203" t="s">
        <v>137</v>
      </c>
      <c r="D156" s="203">
        <v>76</v>
      </c>
      <c r="E156" s="203">
        <v>76</v>
      </c>
      <c r="F156" s="203"/>
      <c r="G156" s="203"/>
      <c r="H156" s="203">
        <v>76</v>
      </c>
      <c r="I156" s="203"/>
      <c r="J156" s="203">
        <v>20</v>
      </c>
      <c r="K156" s="203"/>
      <c r="L156" s="203"/>
      <c r="M156" s="203"/>
      <c r="N156" s="203"/>
      <c r="O156" s="203"/>
    </row>
    <row r="157" spans="1:15" x14ac:dyDescent="0.25">
      <c r="A157" s="9" t="s">
        <v>627</v>
      </c>
      <c r="B157" s="8" t="s">
        <v>633</v>
      </c>
      <c r="C157" s="203" t="s">
        <v>137</v>
      </c>
      <c r="D157" s="203">
        <v>14</v>
      </c>
      <c r="E157" s="203"/>
      <c r="F157" s="203"/>
      <c r="G157" s="203">
        <v>14</v>
      </c>
      <c r="H157" s="203">
        <v>14</v>
      </c>
      <c r="I157" s="203"/>
      <c r="J157" s="203">
        <v>9</v>
      </c>
      <c r="K157" s="203"/>
      <c r="L157" s="203"/>
      <c r="M157" s="203"/>
      <c r="N157" s="203"/>
      <c r="O157" s="203"/>
    </row>
    <row r="158" spans="1:15" x14ac:dyDescent="0.25">
      <c r="A158" s="9" t="s">
        <v>627</v>
      </c>
      <c r="B158" s="8" t="s">
        <v>86</v>
      </c>
      <c r="C158" s="203" t="s">
        <v>137</v>
      </c>
      <c r="D158" s="203">
        <v>12</v>
      </c>
      <c r="E158" s="203"/>
      <c r="F158" s="203"/>
      <c r="G158" s="203">
        <v>12</v>
      </c>
      <c r="H158" s="203"/>
      <c r="I158" s="203"/>
      <c r="J158" s="203">
        <v>8</v>
      </c>
      <c r="K158" s="203"/>
      <c r="L158" s="203"/>
      <c r="M158" s="203"/>
      <c r="N158" s="203"/>
      <c r="O158" s="203"/>
    </row>
    <row r="159" spans="1:15" x14ac:dyDescent="0.25">
      <c r="A159" s="9" t="s">
        <v>627</v>
      </c>
      <c r="B159" s="8" t="s">
        <v>477</v>
      </c>
      <c r="C159" s="203" t="s">
        <v>137</v>
      </c>
      <c r="D159" s="203">
        <v>8</v>
      </c>
      <c r="E159" s="203"/>
      <c r="F159" s="203"/>
      <c r="G159" s="203">
        <v>8</v>
      </c>
      <c r="H159" s="203">
        <v>8</v>
      </c>
      <c r="I159" s="203"/>
      <c r="J159" s="203">
        <v>5</v>
      </c>
      <c r="K159" s="203"/>
      <c r="L159" s="203"/>
      <c r="M159" s="203"/>
      <c r="N159" s="203"/>
      <c r="O159" s="203"/>
    </row>
    <row r="160" spans="1:15" x14ac:dyDescent="0.25">
      <c r="A160" s="9" t="s">
        <v>634</v>
      </c>
      <c r="B160" s="8" t="s">
        <v>99</v>
      </c>
      <c r="C160" s="203" t="s">
        <v>137</v>
      </c>
      <c r="D160" s="203">
        <v>47</v>
      </c>
      <c r="E160" s="203"/>
      <c r="F160" s="203"/>
      <c r="G160" s="203">
        <v>47</v>
      </c>
      <c r="H160" s="203"/>
      <c r="I160" s="203"/>
      <c r="J160" s="203"/>
      <c r="K160" s="203"/>
      <c r="L160" s="203">
        <v>4</v>
      </c>
      <c r="M160" s="203"/>
      <c r="N160" s="203"/>
      <c r="O160" s="203"/>
    </row>
    <row r="161" spans="1:15" x14ac:dyDescent="0.25">
      <c r="A161" s="9" t="s">
        <v>634</v>
      </c>
      <c r="B161" s="8" t="s">
        <v>98</v>
      </c>
      <c r="C161" s="203" t="s">
        <v>137</v>
      </c>
      <c r="D161" s="203">
        <v>55</v>
      </c>
      <c r="E161" s="203"/>
      <c r="F161" s="203"/>
      <c r="G161" s="203">
        <v>55</v>
      </c>
      <c r="H161" s="203"/>
      <c r="I161" s="203"/>
      <c r="J161" s="203"/>
      <c r="K161" s="203"/>
      <c r="L161" s="203"/>
      <c r="M161" s="203">
        <v>3</v>
      </c>
      <c r="N161" s="203"/>
      <c r="O161" s="203"/>
    </row>
    <row r="162" spans="1:15" x14ac:dyDescent="0.25">
      <c r="A162" s="9" t="s">
        <v>635</v>
      </c>
      <c r="B162" s="8" t="s">
        <v>102</v>
      </c>
      <c r="C162" s="203" t="s">
        <v>137</v>
      </c>
      <c r="D162" s="203">
        <v>75</v>
      </c>
      <c r="E162" s="203"/>
      <c r="F162" s="203"/>
      <c r="G162" s="203">
        <v>75</v>
      </c>
      <c r="H162" s="203"/>
      <c r="I162" s="203"/>
      <c r="J162" s="203">
        <v>20</v>
      </c>
      <c r="K162" s="203"/>
      <c r="L162" s="203"/>
      <c r="M162" s="203"/>
      <c r="N162" s="203"/>
      <c r="O162" s="203"/>
    </row>
    <row r="163" spans="1:15" x14ac:dyDescent="0.25">
      <c r="A163" s="9" t="s">
        <v>635</v>
      </c>
      <c r="B163" s="8" t="s">
        <v>393</v>
      </c>
      <c r="C163" s="203" t="s">
        <v>137</v>
      </c>
      <c r="D163" s="203">
        <v>16</v>
      </c>
      <c r="E163" s="203"/>
      <c r="F163" s="203"/>
      <c r="G163" s="203">
        <v>16</v>
      </c>
      <c r="H163" s="203">
        <v>1</v>
      </c>
      <c r="I163" s="203"/>
      <c r="J163" s="203">
        <v>5</v>
      </c>
      <c r="K163" s="203"/>
      <c r="L163" s="203"/>
      <c r="M163" s="203"/>
      <c r="N163" s="203"/>
      <c r="O163" s="203"/>
    </row>
    <row r="164" spans="1:15" x14ac:dyDescent="0.25">
      <c r="A164" s="9" t="s">
        <v>635</v>
      </c>
      <c r="B164" s="8" t="s">
        <v>92</v>
      </c>
      <c r="C164" s="203" t="s">
        <v>137</v>
      </c>
      <c r="D164" s="203">
        <v>6</v>
      </c>
      <c r="E164" s="203"/>
      <c r="F164" s="203"/>
      <c r="G164" s="203">
        <v>6</v>
      </c>
      <c r="H164" s="203"/>
      <c r="I164" s="203"/>
      <c r="J164" s="203">
        <v>2</v>
      </c>
      <c r="K164" s="203"/>
      <c r="L164" s="203"/>
      <c r="M164" s="203"/>
      <c r="N164" s="203"/>
      <c r="O164" s="203"/>
    </row>
    <row r="165" spans="1:15" x14ac:dyDescent="0.25">
      <c r="A165" s="9" t="s">
        <v>635</v>
      </c>
      <c r="B165" s="8" t="s">
        <v>69</v>
      </c>
      <c r="C165" s="203" t="s">
        <v>137</v>
      </c>
      <c r="D165" s="203">
        <v>21</v>
      </c>
      <c r="E165" s="203"/>
      <c r="F165" s="203"/>
      <c r="G165" s="203">
        <v>21</v>
      </c>
      <c r="H165" s="203"/>
      <c r="I165" s="203"/>
      <c r="J165" s="203">
        <v>4</v>
      </c>
      <c r="K165" s="203"/>
      <c r="L165" s="203"/>
      <c r="M165" s="203"/>
      <c r="N165" s="203"/>
      <c r="O165" s="203"/>
    </row>
    <row r="166" spans="1:15" x14ac:dyDescent="0.25">
      <c r="A166" s="9" t="s">
        <v>635</v>
      </c>
      <c r="B166" s="8" t="s">
        <v>544</v>
      </c>
      <c r="C166" s="203" t="s">
        <v>137</v>
      </c>
      <c r="D166" s="203">
        <v>16</v>
      </c>
      <c r="E166" s="203"/>
      <c r="F166" s="203"/>
      <c r="G166" s="203">
        <v>16</v>
      </c>
      <c r="H166" s="203"/>
      <c r="I166" s="203"/>
      <c r="J166" s="203"/>
      <c r="K166" s="203"/>
      <c r="L166" s="203"/>
      <c r="M166" s="203">
        <v>1</v>
      </c>
      <c r="N166" s="203"/>
      <c r="O166" s="203"/>
    </row>
    <row r="167" spans="1:15" x14ac:dyDescent="0.25">
      <c r="A167" s="9" t="s">
        <v>635</v>
      </c>
      <c r="B167" s="8" t="s">
        <v>636</v>
      </c>
      <c r="C167" s="203" t="s">
        <v>137</v>
      </c>
      <c r="D167" s="203">
        <v>36</v>
      </c>
      <c r="E167" s="203">
        <v>2</v>
      </c>
      <c r="F167" s="203">
        <v>1</v>
      </c>
      <c r="G167" s="203">
        <v>33</v>
      </c>
      <c r="H167" s="203"/>
      <c r="I167" s="203"/>
      <c r="J167" s="203">
        <v>13</v>
      </c>
      <c r="K167" s="203"/>
      <c r="L167" s="203"/>
      <c r="M167" s="203"/>
      <c r="N167" s="203"/>
      <c r="O167" s="203"/>
    </row>
    <row r="168" spans="1:15" x14ac:dyDescent="0.25">
      <c r="A168" s="9" t="s">
        <v>637</v>
      </c>
      <c r="B168" s="8" t="s">
        <v>638</v>
      </c>
      <c r="C168" s="203" t="s">
        <v>137</v>
      </c>
      <c r="D168" s="203">
        <v>97</v>
      </c>
      <c r="E168" s="203">
        <v>48</v>
      </c>
      <c r="F168" s="203"/>
      <c r="G168" s="203">
        <v>49</v>
      </c>
      <c r="H168" s="203"/>
      <c r="I168" s="203"/>
      <c r="J168" s="203">
        <v>24</v>
      </c>
      <c r="K168" s="203"/>
      <c r="L168" s="203"/>
      <c r="M168" s="203"/>
      <c r="N168" s="203"/>
      <c r="O168" s="203"/>
    </row>
    <row r="169" spans="1:15" x14ac:dyDescent="0.25">
      <c r="A169" s="9" t="s">
        <v>637</v>
      </c>
      <c r="B169" s="8" t="s">
        <v>388</v>
      </c>
      <c r="C169" s="203" t="s">
        <v>137</v>
      </c>
      <c r="D169" s="203">
        <v>92</v>
      </c>
      <c r="E169" s="203">
        <v>31</v>
      </c>
      <c r="F169" s="203"/>
      <c r="G169" s="203">
        <v>61</v>
      </c>
      <c r="H169" s="203"/>
      <c r="I169" s="203"/>
      <c r="J169" s="203">
        <v>26</v>
      </c>
      <c r="K169" s="203"/>
      <c r="L169" s="203"/>
      <c r="M169" s="203"/>
      <c r="N169" s="203"/>
      <c r="O169" s="203"/>
    </row>
    <row r="170" spans="1:15" x14ac:dyDescent="0.25">
      <c r="A170" s="325" t="s">
        <v>140</v>
      </c>
      <c r="B170" s="327"/>
      <c r="C170" s="225"/>
      <c r="D170" s="290">
        <f t="shared" ref="D170:O170" si="13">SUM(D152:D169)</f>
        <v>649</v>
      </c>
      <c r="E170" s="290">
        <f t="shared" si="13"/>
        <v>217</v>
      </c>
      <c r="F170" s="290">
        <f t="shared" si="13"/>
        <v>1</v>
      </c>
      <c r="G170" s="290">
        <f t="shared" si="13"/>
        <v>431</v>
      </c>
      <c r="H170" s="290">
        <f t="shared" si="13"/>
        <v>160</v>
      </c>
      <c r="I170" s="290">
        <f t="shared" si="13"/>
        <v>0</v>
      </c>
      <c r="J170" s="290">
        <f t="shared" si="13"/>
        <v>136</v>
      </c>
      <c r="K170" s="290">
        <f t="shared" si="13"/>
        <v>2</v>
      </c>
      <c r="L170" s="290">
        <f t="shared" si="13"/>
        <v>7</v>
      </c>
      <c r="M170" s="290">
        <f t="shared" si="13"/>
        <v>6</v>
      </c>
      <c r="N170" s="290">
        <f t="shared" si="13"/>
        <v>0</v>
      </c>
      <c r="O170" s="290">
        <f t="shared" si="13"/>
        <v>0</v>
      </c>
    </row>
    <row r="171" spans="1:15" x14ac:dyDescent="0.25">
      <c r="A171" s="325" t="s">
        <v>354</v>
      </c>
      <c r="B171" s="327"/>
      <c r="C171" s="225"/>
      <c r="D171" s="290">
        <f t="shared" ref="D171:O171" si="14">SUM(D120,D145,D170)</f>
        <v>1853</v>
      </c>
      <c r="E171" s="290">
        <f t="shared" si="14"/>
        <v>651</v>
      </c>
      <c r="F171" s="290">
        <f t="shared" si="14"/>
        <v>45</v>
      </c>
      <c r="G171" s="290">
        <f t="shared" si="14"/>
        <v>1157</v>
      </c>
      <c r="H171" s="290">
        <f t="shared" si="14"/>
        <v>299</v>
      </c>
      <c r="I171" s="290">
        <f t="shared" si="14"/>
        <v>0</v>
      </c>
      <c r="J171" s="290">
        <f t="shared" si="14"/>
        <v>294</v>
      </c>
      <c r="K171" s="290">
        <f t="shared" si="14"/>
        <v>97</v>
      </c>
      <c r="L171" s="290">
        <f t="shared" si="14"/>
        <v>15</v>
      </c>
      <c r="M171" s="290">
        <f t="shared" si="14"/>
        <v>10</v>
      </c>
      <c r="N171" s="290">
        <f t="shared" si="14"/>
        <v>0</v>
      </c>
      <c r="O171" s="290">
        <f t="shared" si="14"/>
        <v>0</v>
      </c>
    </row>
    <row r="172" spans="1:15" x14ac:dyDescent="0.25">
      <c r="A172" s="345" t="s">
        <v>297</v>
      </c>
      <c r="B172" s="346"/>
      <c r="C172" s="228"/>
      <c r="D172" s="229">
        <f t="shared" ref="D172:O172" si="15">SUM(D37,D68,D108,D171)</f>
        <v>4961</v>
      </c>
      <c r="E172" s="229">
        <f t="shared" si="15"/>
        <v>1080</v>
      </c>
      <c r="F172" s="229">
        <f t="shared" si="15"/>
        <v>60</v>
      </c>
      <c r="G172" s="229">
        <f t="shared" si="15"/>
        <v>3716</v>
      </c>
      <c r="H172" s="229">
        <f t="shared" si="15"/>
        <v>938</v>
      </c>
      <c r="I172" s="229">
        <f t="shared" si="15"/>
        <v>0</v>
      </c>
      <c r="J172" s="229">
        <f t="shared" si="15"/>
        <v>784</v>
      </c>
      <c r="K172" s="229">
        <f t="shared" si="15"/>
        <v>303</v>
      </c>
      <c r="L172" s="229">
        <f t="shared" si="15"/>
        <v>28</v>
      </c>
      <c r="M172" s="229">
        <f t="shared" si="15"/>
        <v>13</v>
      </c>
      <c r="N172" s="229">
        <f t="shared" si="15"/>
        <v>0</v>
      </c>
      <c r="O172" s="229">
        <f t="shared" si="15"/>
        <v>35</v>
      </c>
    </row>
  </sheetData>
  <mergeCells count="98">
    <mergeCell ref="H148:H149"/>
    <mergeCell ref="I148:I149"/>
    <mergeCell ref="J148:M148"/>
    <mergeCell ref="N148:O148"/>
    <mergeCell ref="A123:A124"/>
    <mergeCell ref="B123:B124"/>
    <mergeCell ref="E123:G123"/>
    <mergeCell ref="H123:H124"/>
    <mergeCell ref="I123:I124"/>
    <mergeCell ref="I111:I112"/>
    <mergeCell ref="J111:M111"/>
    <mergeCell ref="N111:O111"/>
    <mergeCell ref="J123:M123"/>
    <mergeCell ref="N123:O123"/>
    <mergeCell ref="E92:G92"/>
    <mergeCell ref="H92:H93"/>
    <mergeCell ref="I92:I93"/>
    <mergeCell ref="J92:M92"/>
    <mergeCell ref="N92:O92"/>
    <mergeCell ref="I58:I59"/>
    <mergeCell ref="J58:M58"/>
    <mergeCell ref="N58:O58"/>
    <mergeCell ref="E71:G71"/>
    <mergeCell ref="H71:H72"/>
    <mergeCell ref="I71:I72"/>
    <mergeCell ref="J71:M71"/>
    <mergeCell ref="N71:O71"/>
    <mergeCell ref="E40:G40"/>
    <mergeCell ref="H40:H41"/>
    <mergeCell ref="I40:I41"/>
    <mergeCell ref="J40:M40"/>
    <mergeCell ref="N40:O40"/>
    <mergeCell ref="I12:I13"/>
    <mergeCell ref="J12:M12"/>
    <mergeCell ref="N12:O12"/>
    <mergeCell ref="A24:B24"/>
    <mergeCell ref="A27:A28"/>
    <mergeCell ref="B27:B28"/>
    <mergeCell ref="E27:G27"/>
    <mergeCell ref="H27:H28"/>
    <mergeCell ref="I27:I28"/>
    <mergeCell ref="A12:A13"/>
    <mergeCell ref="B12:B13"/>
    <mergeCell ref="E12:G12"/>
    <mergeCell ref="H12:H13"/>
    <mergeCell ref="J27:M27"/>
    <mergeCell ref="N27:O27"/>
    <mergeCell ref="A170:B170"/>
    <mergeCell ref="A171:B171"/>
    <mergeCell ref="A172:B172"/>
    <mergeCell ref="E101:G101"/>
    <mergeCell ref="H101:H102"/>
    <mergeCell ref="A107:B107"/>
    <mergeCell ref="A108:B108"/>
    <mergeCell ref="A111:A112"/>
    <mergeCell ref="B111:B112"/>
    <mergeCell ref="A120:B120"/>
    <mergeCell ref="E111:G111"/>
    <mergeCell ref="H111:H112"/>
    <mergeCell ref="A145:B145"/>
    <mergeCell ref="A148:A149"/>
    <mergeCell ref="B148:B149"/>
    <mergeCell ref="E148:G148"/>
    <mergeCell ref="I101:I102"/>
    <mergeCell ref="J101:M101"/>
    <mergeCell ref="N101:O101"/>
    <mergeCell ref="A46:B46"/>
    <mergeCell ref="A49:A50"/>
    <mergeCell ref="B49:B50"/>
    <mergeCell ref="E49:G49"/>
    <mergeCell ref="H49:H50"/>
    <mergeCell ref="I49:I50"/>
    <mergeCell ref="J49:M49"/>
    <mergeCell ref="N49:O49"/>
    <mergeCell ref="A55:B55"/>
    <mergeCell ref="A58:A59"/>
    <mergeCell ref="B58:B59"/>
    <mergeCell ref="E58:G58"/>
    <mergeCell ref="H58:H59"/>
    <mergeCell ref="E2:G2"/>
    <mergeCell ref="H2:H3"/>
    <mergeCell ref="I2:I3"/>
    <mergeCell ref="J2:M2"/>
    <mergeCell ref="N2:O2"/>
    <mergeCell ref="A2:A3"/>
    <mergeCell ref="B2:B3"/>
    <mergeCell ref="A71:A72"/>
    <mergeCell ref="B71:B72"/>
    <mergeCell ref="A101:A102"/>
    <mergeCell ref="B101:B102"/>
    <mergeCell ref="A89:B89"/>
    <mergeCell ref="A92:A93"/>
    <mergeCell ref="B92:B93"/>
    <mergeCell ref="A9:B9"/>
    <mergeCell ref="A36:B36"/>
    <mergeCell ref="A37:B37"/>
    <mergeCell ref="A40:A41"/>
    <mergeCell ref="B40:B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workbookViewId="0">
      <selection activeCell="H82" sqref="H82"/>
    </sheetView>
  </sheetViews>
  <sheetFormatPr defaultRowHeight="15" x14ac:dyDescent="0.25"/>
  <cols>
    <col min="1" max="1" width="27.28515625" customWidth="1"/>
    <col min="5" max="5" width="23.85546875" customWidth="1"/>
  </cols>
  <sheetData>
    <row r="1" spans="1:15" ht="15.75" x14ac:dyDescent="0.25">
      <c r="A1" s="231">
        <v>2015</v>
      </c>
      <c r="B1" s="232"/>
      <c r="C1" s="233"/>
      <c r="D1" s="234"/>
      <c r="E1" s="230"/>
      <c r="F1" s="270" t="s">
        <v>0</v>
      </c>
      <c r="G1" s="230"/>
      <c r="H1" s="230"/>
      <c r="I1" s="230"/>
      <c r="J1" s="230"/>
      <c r="K1" s="230"/>
      <c r="L1" s="230"/>
      <c r="M1" s="230"/>
      <c r="N1" s="230"/>
      <c r="O1" s="230"/>
    </row>
    <row r="2" spans="1:15" x14ac:dyDescent="0.25">
      <c r="A2" s="347" t="s">
        <v>25</v>
      </c>
      <c r="B2" s="347" t="s">
        <v>2</v>
      </c>
      <c r="C2" s="247" t="s">
        <v>131</v>
      </c>
      <c r="D2" s="247" t="s">
        <v>132</v>
      </c>
      <c r="E2" s="350" t="s">
        <v>215</v>
      </c>
      <c r="F2" s="348"/>
      <c r="G2" s="348"/>
      <c r="H2" s="350" t="s">
        <v>207</v>
      </c>
      <c r="I2" s="350" t="s">
        <v>208</v>
      </c>
      <c r="J2" s="350" t="s">
        <v>209</v>
      </c>
      <c r="K2" s="348"/>
      <c r="L2" s="348"/>
      <c r="M2" s="348"/>
      <c r="N2" s="349" t="s">
        <v>445</v>
      </c>
      <c r="O2" s="349"/>
    </row>
    <row r="3" spans="1:15" x14ac:dyDescent="0.25">
      <c r="A3" s="348"/>
      <c r="B3" s="348"/>
      <c r="C3" s="247" t="s">
        <v>134</v>
      </c>
      <c r="D3" s="247" t="s">
        <v>135</v>
      </c>
      <c r="E3" s="248">
        <v>2</v>
      </c>
      <c r="F3" s="248">
        <v>3</v>
      </c>
      <c r="G3" s="248">
        <v>4</v>
      </c>
      <c r="H3" s="350"/>
      <c r="I3" s="350"/>
      <c r="J3" s="248" t="s">
        <v>210</v>
      </c>
      <c r="K3" s="248" t="s">
        <v>211</v>
      </c>
      <c r="L3" s="248" t="s">
        <v>212</v>
      </c>
      <c r="M3" s="248" t="s">
        <v>213</v>
      </c>
      <c r="N3" s="246" t="s">
        <v>446</v>
      </c>
      <c r="O3" s="246" t="s">
        <v>447</v>
      </c>
    </row>
    <row r="4" spans="1:15" x14ac:dyDescent="0.25">
      <c r="A4" s="245" t="s">
        <v>448</v>
      </c>
      <c r="B4" s="256" t="s">
        <v>46</v>
      </c>
      <c r="C4" s="246" t="s">
        <v>137</v>
      </c>
      <c r="D4" s="246">
        <v>8</v>
      </c>
      <c r="E4" s="246"/>
      <c r="F4" s="246"/>
      <c r="G4" s="246">
        <v>8</v>
      </c>
      <c r="H4" s="246">
        <v>8</v>
      </c>
      <c r="I4" s="246"/>
      <c r="J4" s="246">
        <v>2</v>
      </c>
      <c r="K4" s="246"/>
      <c r="L4" s="246"/>
      <c r="M4" s="246"/>
      <c r="N4" s="246"/>
      <c r="O4" s="246"/>
    </row>
    <row r="5" spans="1:15" x14ac:dyDescent="0.25">
      <c r="A5" s="245" t="s">
        <v>449</v>
      </c>
      <c r="B5" s="256" t="s">
        <v>101</v>
      </c>
      <c r="C5" s="246" t="s">
        <v>137</v>
      </c>
      <c r="D5" s="246">
        <v>108</v>
      </c>
      <c r="E5" s="246"/>
      <c r="F5" s="246"/>
      <c r="G5" s="246">
        <v>108</v>
      </c>
      <c r="H5" s="246"/>
      <c r="I5" s="246"/>
      <c r="J5" s="246"/>
      <c r="K5" s="246">
        <v>12</v>
      </c>
      <c r="L5" s="246"/>
      <c r="M5" s="246">
        <v>3</v>
      </c>
      <c r="N5" s="246"/>
      <c r="O5" s="246"/>
    </row>
    <row r="6" spans="1:15" x14ac:dyDescent="0.25">
      <c r="A6" s="245" t="s">
        <v>449</v>
      </c>
      <c r="B6" s="256" t="s">
        <v>450</v>
      </c>
      <c r="C6" s="246" t="s">
        <v>137</v>
      </c>
      <c r="D6" s="246">
        <v>54</v>
      </c>
      <c r="E6" s="246"/>
      <c r="F6" s="246"/>
      <c r="G6" s="246">
        <v>54</v>
      </c>
      <c r="H6" s="246"/>
      <c r="I6" s="246"/>
      <c r="J6" s="246"/>
      <c r="K6" s="246">
        <v>6</v>
      </c>
      <c r="L6" s="246"/>
      <c r="M6" s="246">
        <v>1</v>
      </c>
      <c r="N6" s="246"/>
      <c r="O6" s="246"/>
    </row>
    <row r="7" spans="1:15" x14ac:dyDescent="0.25">
      <c r="A7" s="245" t="s">
        <v>449</v>
      </c>
      <c r="B7" s="256" t="s">
        <v>28</v>
      </c>
      <c r="C7" s="246" t="s">
        <v>137</v>
      </c>
      <c r="D7" s="246">
        <v>12</v>
      </c>
      <c r="E7" s="246"/>
      <c r="F7" s="246"/>
      <c r="G7" s="246">
        <v>12</v>
      </c>
      <c r="H7" s="246">
        <v>12</v>
      </c>
      <c r="I7" s="246"/>
      <c r="J7" s="246">
        <v>4</v>
      </c>
      <c r="K7" s="246">
        <v>2</v>
      </c>
      <c r="L7" s="246"/>
      <c r="M7" s="246"/>
      <c r="N7" s="246"/>
      <c r="O7" s="246"/>
    </row>
    <row r="8" spans="1:15" x14ac:dyDescent="0.25">
      <c r="A8" s="245" t="s">
        <v>449</v>
      </c>
      <c r="B8" s="256" t="s">
        <v>451</v>
      </c>
      <c r="C8" s="246" t="s">
        <v>137</v>
      </c>
      <c r="D8" s="246">
        <v>66</v>
      </c>
      <c r="E8" s="246">
        <v>5</v>
      </c>
      <c r="F8" s="246"/>
      <c r="G8" s="246">
        <v>61</v>
      </c>
      <c r="H8" s="246">
        <v>66</v>
      </c>
      <c r="I8" s="246"/>
      <c r="J8" s="246">
        <v>8</v>
      </c>
      <c r="K8" s="246">
        <v>4</v>
      </c>
      <c r="L8" s="246">
        <v>2</v>
      </c>
      <c r="M8" s="246">
        <v>2</v>
      </c>
      <c r="N8" s="246"/>
      <c r="O8" s="246"/>
    </row>
    <row r="9" spans="1:15" x14ac:dyDescent="0.25">
      <c r="A9" s="245" t="s">
        <v>452</v>
      </c>
      <c r="B9" s="256" t="s">
        <v>453</v>
      </c>
      <c r="C9" s="246" t="s">
        <v>137</v>
      </c>
      <c r="D9" s="246">
        <v>8</v>
      </c>
      <c r="E9" s="246">
        <v>4</v>
      </c>
      <c r="F9" s="246"/>
      <c r="G9" s="246">
        <v>4</v>
      </c>
      <c r="H9" s="246">
        <v>8</v>
      </c>
      <c r="I9" s="246"/>
      <c r="J9" s="246">
        <v>2</v>
      </c>
      <c r="K9" s="246"/>
      <c r="L9" s="246"/>
      <c r="M9" s="246"/>
      <c r="N9" s="246"/>
      <c r="O9" s="246"/>
    </row>
    <row r="10" spans="1:15" x14ac:dyDescent="0.25">
      <c r="A10" s="245" t="s">
        <v>452</v>
      </c>
      <c r="B10" s="256" t="s">
        <v>454</v>
      </c>
      <c r="C10" s="246" t="s">
        <v>137</v>
      </c>
      <c r="D10" s="246">
        <v>12</v>
      </c>
      <c r="E10" s="246"/>
      <c r="F10" s="246"/>
      <c r="G10" s="246">
        <v>12</v>
      </c>
      <c r="H10" s="246">
        <v>12</v>
      </c>
      <c r="I10" s="246"/>
      <c r="J10" s="246">
        <v>1</v>
      </c>
      <c r="K10" s="246"/>
      <c r="L10" s="246">
        <v>1</v>
      </c>
      <c r="M10" s="246"/>
      <c r="N10" s="246"/>
      <c r="O10" s="246"/>
    </row>
    <row r="11" spans="1:15" x14ac:dyDescent="0.25">
      <c r="A11" s="245" t="s">
        <v>452</v>
      </c>
      <c r="B11" s="256" t="s">
        <v>455</v>
      </c>
      <c r="C11" s="246" t="s">
        <v>137</v>
      </c>
      <c r="D11" s="246">
        <v>8</v>
      </c>
      <c r="E11" s="246"/>
      <c r="F11" s="246"/>
      <c r="G11" s="246">
        <v>8</v>
      </c>
      <c r="H11" s="246">
        <v>8</v>
      </c>
      <c r="I11" s="246"/>
      <c r="J11" s="246">
        <v>2</v>
      </c>
      <c r="K11" s="246"/>
      <c r="L11" s="246"/>
      <c r="M11" s="246"/>
      <c r="N11" s="246"/>
      <c r="O11" s="246"/>
    </row>
    <row r="12" spans="1:15" x14ac:dyDescent="0.25">
      <c r="A12" s="245" t="s">
        <v>452</v>
      </c>
      <c r="B12" s="256" t="s">
        <v>456</v>
      </c>
      <c r="C12" s="246" t="s">
        <v>137</v>
      </c>
      <c r="D12" s="246">
        <v>8</v>
      </c>
      <c r="E12" s="246"/>
      <c r="F12" s="246"/>
      <c r="G12" s="246">
        <v>8</v>
      </c>
      <c r="H12" s="246">
        <v>8</v>
      </c>
      <c r="I12" s="246"/>
      <c r="J12" s="246">
        <v>2</v>
      </c>
      <c r="K12" s="246"/>
      <c r="L12" s="246"/>
      <c r="M12" s="246"/>
      <c r="N12" s="246"/>
      <c r="O12" s="246"/>
    </row>
    <row r="13" spans="1:15" x14ac:dyDescent="0.25">
      <c r="A13" s="245" t="s">
        <v>452</v>
      </c>
      <c r="B13" s="256" t="s">
        <v>457</v>
      </c>
      <c r="C13" s="246" t="s">
        <v>137</v>
      </c>
      <c r="D13" s="246">
        <v>8</v>
      </c>
      <c r="E13" s="246"/>
      <c r="F13" s="246"/>
      <c r="G13" s="246">
        <v>8</v>
      </c>
      <c r="H13" s="246">
        <v>8</v>
      </c>
      <c r="I13" s="246"/>
      <c r="J13" s="246">
        <v>2</v>
      </c>
      <c r="K13" s="246"/>
      <c r="L13" s="246"/>
      <c r="M13" s="246"/>
      <c r="N13" s="246"/>
      <c r="O13" s="246"/>
    </row>
    <row r="14" spans="1:15" x14ac:dyDescent="0.25">
      <c r="A14" s="245" t="s">
        <v>452</v>
      </c>
      <c r="B14" s="256" t="s">
        <v>458</v>
      </c>
      <c r="C14" s="246" t="s">
        <v>137</v>
      </c>
      <c r="D14" s="246">
        <v>12</v>
      </c>
      <c r="E14" s="246"/>
      <c r="F14" s="246"/>
      <c r="G14" s="246">
        <v>12</v>
      </c>
      <c r="H14" s="246">
        <v>12</v>
      </c>
      <c r="I14" s="246"/>
      <c r="J14" s="246">
        <v>1</v>
      </c>
      <c r="K14" s="246"/>
      <c r="L14" s="246"/>
      <c r="M14" s="246">
        <v>1</v>
      </c>
      <c r="N14" s="246"/>
      <c r="O14" s="246"/>
    </row>
    <row r="15" spans="1:15" x14ac:dyDescent="0.25">
      <c r="A15" s="245" t="s">
        <v>452</v>
      </c>
      <c r="B15" s="256" t="s">
        <v>459</v>
      </c>
      <c r="C15" s="246" t="s">
        <v>137</v>
      </c>
      <c r="D15" s="246">
        <v>8</v>
      </c>
      <c r="E15" s="246"/>
      <c r="F15" s="246"/>
      <c r="G15" s="246">
        <v>8</v>
      </c>
      <c r="H15" s="246">
        <v>8</v>
      </c>
      <c r="I15" s="246"/>
      <c r="J15" s="246">
        <v>2</v>
      </c>
      <c r="K15" s="246"/>
      <c r="L15" s="246"/>
      <c r="M15" s="246"/>
      <c r="N15" s="246"/>
      <c r="O15" s="246"/>
    </row>
    <row r="16" spans="1:15" x14ac:dyDescent="0.25">
      <c r="A16" s="245" t="s">
        <v>452</v>
      </c>
      <c r="B16" s="256" t="s">
        <v>460</v>
      </c>
      <c r="C16" s="246" t="s">
        <v>137</v>
      </c>
      <c r="D16" s="246">
        <v>16</v>
      </c>
      <c r="E16" s="246"/>
      <c r="F16" s="246"/>
      <c r="G16" s="246">
        <v>16</v>
      </c>
      <c r="H16" s="246">
        <v>16</v>
      </c>
      <c r="I16" s="246"/>
      <c r="J16" s="246"/>
      <c r="K16" s="246">
        <v>2</v>
      </c>
      <c r="L16" s="246"/>
      <c r="M16" s="246"/>
      <c r="N16" s="246"/>
      <c r="O16" s="246"/>
    </row>
    <row r="17" spans="1:15" x14ac:dyDescent="0.25">
      <c r="A17" s="245" t="s">
        <v>452</v>
      </c>
      <c r="B17" s="256" t="s">
        <v>461</v>
      </c>
      <c r="C17" s="246" t="s">
        <v>137</v>
      </c>
      <c r="D17" s="246">
        <v>12</v>
      </c>
      <c r="E17" s="246"/>
      <c r="F17" s="246"/>
      <c r="G17" s="246">
        <v>12</v>
      </c>
      <c r="H17" s="246">
        <v>12</v>
      </c>
      <c r="I17" s="246"/>
      <c r="J17" s="246"/>
      <c r="K17" s="246">
        <v>2</v>
      </c>
      <c r="L17" s="246"/>
      <c r="M17" s="246"/>
      <c r="N17" s="246"/>
      <c r="O17" s="246"/>
    </row>
    <row r="18" spans="1:15" x14ac:dyDescent="0.25">
      <c r="A18" s="245" t="s">
        <v>452</v>
      </c>
      <c r="B18" s="256" t="s">
        <v>462</v>
      </c>
      <c r="C18" s="246" t="s">
        <v>137</v>
      </c>
      <c r="D18" s="246">
        <v>12</v>
      </c>
      <c r="E18" s="246"/>
      <c r="F18" s="246"/>
      <c r="G18" s="246">
        <v>12</v>
      </c>
      <c r="H18" s="246">
        <v>12</v>
      </c>
      <c r="I18" s="246"/>
      <c r="J18" s="246">
        <v>2</v>
      </c>
      <c r="K18" s="246"/>
      <c r="L18" s="246"/>
      <c r="M18" s="246"/>
      <c r="N18" s="246"/>
      <c r="O18" s="246"/>
    </row>
    <row r="19" spans="1:15" x14ac:dyDescent="0.25">
      <c r="A19" s="245" t="s">
        <v>463</v>
      </c>
      <c r="B19" s="256" t="s">
        <v>50</v>
      </c>
      <c r="C19" s="246" t="s">
        <v>137</v>
      </c>
      <c r="D19" s="246">
        <v>9</v>
      </c>
      <c r="E19" s="246"/>
      <c r="F19" s="246"/>
      <c r="G19" s="246">
        <v>9</v>
      </c>
      <c r="H19" s="246">
        <v>9</v>
      </c>
      <c r="I19" s="246"/>
      <c r="J19" s="246">
        <v>3</v>
      </c>
      <c r="K19" s="246"/>
      <c r="L19" s="246"/>
      <c r="M19" s="246"/>
      <c r="N19" s="246"/>
      <c r="O19" s="246"/>
    </row>
    <row r="20" spans="1:15" x14ac:dyDescent="0.25">
      <c r="A20" s="265" t="s">
        <v>63</v>
      </c>
      <c r="B20" s="271" t="s">
        <v>464</v>
      </c>
      <c r="C20" s="246" t="s">
        <v>137</v>
      </c>
      <c r="D20" s="246">
        <v>682</v>
      </c>
      <c r="E20" s="246"/>
      <c r="F20" s="246"/>
      <c r="G20" s="246">
        <v>682</v>
      </c>
      <c r="H20" s="246"/>
      <c r="I20" s="246"/>
      <c r="J20" s="246"/>
      <c r="K20" s="246">
        <v>93</v>
      </c>
      <c r="L20" s="246"/>
      <c r="M20" s="246"/>
      <c r="N20" s="246"/>
      <c r="O20" s="246"/>
    </row>
    <row r="21" spans="1:15" x14ac:dyDescent="0.25">
      <c r="A21" s="265" t="s">
        <v>63</v>
      </c>
      <c r="B21" s="271" t="s">
        <v>465</v>
      </c>
      <c r="C21" s="246" t="s">
        <v>137</v>
      </c>
      <c r="D21" s="246">
        <v>79</v>
      </c>
      <c r="E21" s="246">
        <v>19</v>
      </c>
      <c r="F21" s="246"/>
      <c r="G21" s="246">
        <v>60</v>
      </c>
      <c r="H21" s="246"/>
      <c r="I21" s="246"/>
      <c r="J21" s="246"/>
      <c r="K21" s="246">
        <v>8</v>
      </c>
      <c r="L21" s="246"/>
      <c r="M21" s="246"/>
      <c r="N21" s="246"/>
      <c r="O21" s="246"/>
    </row>
    <row r="22" spans="1:15" x14ac:dyDescent="0.25">
      <c r="A22" s="242"/>
      <c r="B22" s="243" t="s">
        <v>140</v>
      </c>
      <c r="C22" s="244"/>
      <c r="D22" s="257">
        <v>1122</v>
      </c>
      <c r="E22" s="257">
        <v>28</v>
      </c>
      <c r="F22" s="257">
        <v>0</v>
      </c>
      <c r="G22" s="257">
        <v>1094</v>
      </c>
      <c r="H22" s="257">
        <v>199</v>
      </c>
      <c r="I22" s="257">
        <v>0</v>
      </c>
      <c r="J22" s="257">
        <v>31</v>
      </c>
      <c r="K22" s="257">
        <v>129</v>
      </c>
      <c r="L22" s="257">
        <v>3</v>
      </c>
      <c r="M22" s="257">
        <v>7</v>
      </c>
      <c r="N22" s="246">
        <v>0</v>
      </c>
      <c r="O22" s="246">
        <v>0</v>
      </c>
    </row>
    <row r="23" spans="1:15" x14ac:dyDescent="0.25">
      <c r="A23" s="231"/>
      <c r="B23" s="232"/>
      <c r="C23" s="233"/>
      <c r="D23" s="234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ht="15.75" x14ac:dyDescent="0.25">
      <c r="A24" s="231"/>
      <c r="B24" s="232"/>
      <c r="C24" s="233"/>
      <c r="D24" s="234"/>
      <c r="E24" s="230"/>
      <c r="F24" s="270" t="s">
        <v>3</v>
      </c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15" x14ac:dyDescent="0.25">
      <c r="A25" s="347" t="s">
        <v>25</v>
      </c>
      <c r="B25" s="347" t="s">
        <v>2</v>
      </c>
      <c r="C25" s="247" t="s">
        <v>131</v>
      </c>
      <c r="D25" s="247" t="s">
        <v>132</v>
      </c>
      <c r="E25" s="350" t="s">
        <v>215</v>
      </c>
      <c r="F25" s="348"/>
      <c r="G25" s="348"/>
      <c r="H25" s="350" t="s">
        <v>207</v>
      </c>
      <c r="I25" s="350" t="s">
        <v>208</v>
      </c>
      <c r="J25" s="350" t="s">
        <v>209</v>
      </c>
      <c r="K25" s="348"/>
      <c r="L25" s="348"/>
      <c r="M25" s="348"/>
      <c r="N25" s="349" t="s">
        <v>445</v>
      </c>
      <c r="O25" s="349"/>
    </row>
    <row r="26" spans="1:15" x14ac:dyDescent="0.25">
      <c r="A26" s="348"/>
      <c r="B26" s="348"/>
      <c r="C26" s="247" t="s">
        <v>134</v>
      </c>
      <c r="D26" s="247" t="s">
        <v>135</v>
      </c>
      <c r="E26" s="248">
        <v>2</v>
      </c>
      <c r="F26" s="248">
        <v>3</v>
      </c>
      <c r="G26" s="248">
        <v>4</v>
      </c>
      <c r="H26" s="350"/>
      <c r="I26" s="350"/>
      <c r="J26" s="248" t="s">
        <v>210</v>
      </c>
      <c r="K26" s="248" t="s">
        <v>211</v>
      </c>
      <c r="L26" s="248" t="s">
        <v>212</v>
      </c>
      <c r="M26" s="248" t="s">
        <v>213</v>
      </c>
      <c r="N26" s="246" t="s">
        <v>446</v>
      </c>
      <c r="O26" s="246" t="s">
        <v>447</v>
      </c>
    </row>
    <row r="27" spans="1:15" x14ac:dyDescent="0.25">
      <c r="A27" s="245" t="s">
        <v>466</v>
      </c>
      <c r="B27" s="256" t="s">
        <v>467</v>
      </c>
      <c r="C27" s="246" t="s">
        <v>137</v>
      </c>
      <c r="D27" s="246">
        <v>24</v>
      </c>
      <c r="E27" s="246">
        <v>1</v>
      </c>
      <c r="F27" s="246"/>
      <c r="G27" s="246">
        <v>23</v>
      </c>
      <c r="H27" s="246">
        <v>24</v>
      </c>
      <c r="I27" s="246"/>
      <c r="J27" s="246">
        <v>5</v>
      </c>
      <c r="K27" s="246">
        <v>5</v>
      </c>
      <c r="L27" s="246"/>
      <c r="M27" s="246"/>
      <c r="N27" s="246"/>
      <c r="O27" s="246"/>
    </row>
    <row r="28" spans="1:15" x14ac:dyDescent="0.25">
      <c r="A28" s="245" t="s">
        <v>466</v>
      </c>
      <c r="B28" s="256" t="s">
        <v>38</v>
      </c>
      <c r="C28" s="246" t="s">
        <v>137</v>
      </c>
      <c r="D28" s="246">
        <v>8</v>
      </c>
      <c r="E28" s="246"/>
      <c r="F28" s="246"/>
      <c r="G28" s="246">
        <v>8</v>
      </c>
      <c r="H28" s="246">
        <v>8</v>
      </c>
      <c r="I28" s="246"/>
      <c r="J28" s="246"/>
      <c r="K28" s="246">
        <v>1</v>
      </c>
      <c r="L28" s="246"/>
      <c r="M28" s="246"/>
      <c r="N28" s="246"/>
      <c r="O28" s="246"/>
    </row>
    <row r="29" spans="1:15" x14ac:dyDescent="0.25">
      <c r="A29" s="245" t="s">
        <v>466</v>
      </c>
      <c r="B29" s="256" t="s">
        <v>53</v>
      </c>
      <c r="C29" s="246" t="s">
        <v>137</v>
      </c>
      <c r="D29" s="246">
        <v>8</v>
      </c>
      <c r="E29" s="246"/>
      <c r="F29" s="246"/>
      <c r="G29" s="246">
        <v>8</v>
      </c>
      <c r="H29" s="246">
        <v>8</v>
      </c>
      <c r="I29" s="246"/>
      <c r="J29" s="246"/>
      <c r="K29" s="246">
        <v>1</v>
      </c>
      <c r="L29" s="246"/>
      <c r="M29" s="246"/>
      <c r="N29" s="246"/>
      <c r="O29" s="246"/>
    </row>
    <row r="30" spans="1:15" x14ac:dyDescent="0.25">
      <c r="A30" s="245" t="s">
        <v>466</v>
      </c>
      <c r="B30" s="256" t="s">
        <v>54</v>
      </c>
      <c r="C30" s="246" t="s">
        <v>137</v>
      </c>
      <c r="D30" s="246">
        <v>60</v>
      </c>
      <c r="E30" s="246"/>
      <c r="F30" s="246"/>
      <c r="G30" s="246">
        <v>60</v>
      </c>
      <c r="H30" s="246"/>
      <c r="I30" s="246"/>
      <c r="J30" s="246"/>
      <c r="K30" s="246"/>
      <c r="L30" s="246">
        <v>4</v>
      </c>
      <c r="M30" s="246"/>
      <c r="N30" s="246"/>
      <c r="O30" s="246"/>
    </row>
    <row r="31" spans="1:15" x14ac:dyDescent="0.25">
      <c r="A31" s="245" t="s">
        <v>468</v>
      </c>
      <c r="B31" s="256" t="s">
        <v>69</v>
      </c>
      <c r="C31" s="246" t="s">
        <v>137</v>
      </c>
      <c r="D31" s="246">
        <v>93</v>
      </c>
      <c r="E31" s="246">
        <v>18</v>
      </c>
      <c r="F31" s="246"/>
      <c r="G31" s="246">
        <v>75</v>
      </c>
      <c r="H31" s="246">
        <v>93</v>
      </c>
      <c r="I31" s="246"/>
      <c r="J31" s="246">
        <v>16</v>
      </c>
      <c r="K31" s="246">
        <v>2</v>
      </c>
      <c r="L31" s="246">
        <v>4</v>
      </c>
      <c r="M31" s="246">
        <v>2</v>
      </c>
      <c r="N31" s="246"/>
      <c r="O31" s="246"/>
    </row>
    <row r="32" spans="1:15" x14ac:dyDescent="0.25">
      <c r="A32" s="245" t="s">
        <v>468</v>
      </c>
      <c r="B32" s="256" t="s">
        <v>72</v>
      </c>
      <c r="C32" s="246" t="s">
        <v>137</v>
      </c>
      <c r="D32" s="246">
        <v>66</v>
      </c>
      <c r="E32" s="246"/>
      <c r="F32" s="246"/>
      <c r="G32" s="246">
        <v>66</v>
      </c>
      <c r="H32" s="246">
        <v>66</v>
      </c>
      <c r="I32" s="246"/>
      <c r="J32" s="246">
        <v>10</v>
      </c>
      <c r="K32" s="246">
        <v>2</v>
      </c>
      <c r="L32" s="246">
        <v>2</v>
      </c>
      <c r="M32" s="246">
        <v>2</v>
      </c>
      <c r="N32" s="246"/>
      <c r="O32" s="246"/>
    </row>
    <row r="33" spans="1:15" x14ac:dyDescent="0.25">
      <c r="A33" s="245" t="s">
        <v>466</v>
      </c>
      <c r="B33" s="256" t="s">
        <v>70</v>
      </c>
      <c r="C33" s="246" t="s">
        <v>137</v>
      </c>
      <c r="D33" s="246">
        <v>30</v>
      </c>
      <c r="E33" s="246"/>
      <c r="F33" s="246"/>
      <c r="G33" s="246">
        <v>30</v>
      </c>
      <c r="H33" s="246">
        <v>30</v>
      </c>
      <c r="I33" s="246"/>
      <c r="J33" s="246">
        <v>4</v>
      </c>
      <c r="K33" s="246">
        <v>2</v>
      </c>
      <c r="L33" s="246">
        <v>1</v>
      </c>
      <c r="M33" s="246">
        <v>1</v>
      </c>
      <c r="N33" s="246"/>
      <c r="O33" s="246"/>
    </row>
    <row r="34" spans="1:15" x14ac:dyDescent="0.25">
      <c r="A34" s="245" t="s">
        <v>63</v>
      </c>
      <c r="B34" s="256" t="s">
        <v>469</v>
      </c>
      <c r="C34" s="246" t="s">
        <v>137</v>
      </c>
      <c r="D34" s="246">
        <v>108</v>
      </c>
      <c r="E34" s="246"/>
      <c r="F34" s="246"/>
      <c r="G34" s="246">
        <v>108</v>
      </c>
      <c r="H34" s="246"/>
      <c r="I34" s="246"/>
      <c r="J34" s="246"/>
      <c r="K34" s="246">
        <v>15</v>
      </c>
      <c r="L34" s="246"/>
      <c r="M34" s="246"/>
      <c r="N34" s="246"/>
      <c r="O34" s="246"/>
    </row>
    <row r="35" spans="1:15" x14ac:dyDescent="0.25">
      <c r="A35" s="245" t="s">
        <v>63</v>
      </c>
      <c r="B35" s="256" t="s">
        <v>470</v>
      </c>
      <c r="C35" s="246" t="s">
        <v>137</v>
      </c>
      <c r="D35" s="246">
        <v>172</v>
      </c>
      <c r="E35" s="246"/>
      <c r="F35" s="246"/>
      <c r="G35" s="246">
        <v>172</v>
      </c>
      <c r="H35" s="246"/>
      <c r="I35" s="246"/>
      <c r="J35" s="246"/>
      <c r="K35" s="246">
        <v>25</v>
      </c>
      <c r="L35" s="246"/>
      <c r="M35" s="246"/>
      <c r="N35" s="246"/>
      <c r="O35" s="246"/>
    </row>
    <row r="36" spans="1:15" x14ac:dyDescent="0.25">
      <c r="A36" s="245" t="s">
        <v>63</v>
      </c>
      <c r="B36" s="256" t="s">
        <v>471</v>
      </c>
      <c r="C36" s="246" t="s">
        <v>137</v>
      </c>
      <c r="D36" s="246">
        <v>104</v>
      </c>
      <c r="E36" s="246"/>
      <c r="F36" s="246"/>
      <c r="G36" s="246">
        <v>104</v>
      </c>
      <c r="H36" s="246"/>
      <c r="I36" s="246"/>
      <c r="J36" s="246"/>
      <c r="K36" s="246">
        <v>15</v>
      </c>
      <c r="L36" s="246"/>
      <c r="M36" s="246"/>
      <c r="N36" s="246"/>
      <c r="O36" s="246"/>
    </row>
    <row r="37" spans="1:15" x14ac:dyDescent="0.25">
      <c r="A37" s="245" t="s">
        <v>63</v>
      </c>
      <c r="B37" s="256" t="s">
        <v>472</v>
      </c>
      <c r="C37" s="246" t="s">
        <v>137</v>
      </c>
      <c r="D37" s="246">
        <v>86</v>
      </c>
      <c r="E37" s="246">
        <v>16</v>
      </c>
      <c r="F37" s="246"/>
      <c r="G37" s="246">
        <v>70</v>
      </c>
      <c r="H37" s="246"/>
      <c r="I37" s="246"/>
      <c r="J37" s="246">
        <v>24</v>
      </c>
      <c r="K37" s="246"/>
      <c r="L37" s="246"/>
      <c r="M37" s="246"/>
      <c r="N37" s="246"/>
      <c r="O37" s="246"/>
    </row>
    <row r="38" spans="1:15" x14ac:dyDescent="0.25">
      <c r="A38" s="245" t="s">
        <v>63</v>
      </c>
      <c r="B38" s="256" t="s">
        <v>473</v>
      </c>
      <c r="C38" s="246" t="s">
        <v>137</v>
      </c>
      <c r="D38" s="246">
        <v>172</v>
      </c>
      <c r="E38" s="246"/>
      <c r="F38" s="246"/>
      <c r="G38" s="246">
        <v>172</v>
      </c>
      <c r="H38" s="246"/>
      <c r="I38" s="246"/>
      <c r="J38" s="246"/>
      <c r="K38" s="246">
        <v>20</v>
      </c>
      <c r="L38" s="246"/>
      <c r="M38" s="246"/>
      <c r="N38" s="246"/>
      <c r="O38" s="246"/>
    </row>
    <row r="39" spans="1:15" x14ac:dyDescent="0.25">
      <c r="A39" s="242"/>
      <c r="B39" s="243" t="s">
        <v>140</v>
      </c>
      <c r="C39" s="244"/>
      <c r="D39" s="257">
        <v>931</v>
      </c>
      <c r="E39" s="257">
        <v>35</v>
      </c>
      <c r="F39" s="257">
        <v>0</v>
      </c>
      <c r="G39" s="257">
        <v>896</v>
      </c>
      <c r="H39" s="257">
        <v>229</v>
      </c>
      <c r="I39" s="257">
        <v>0</v>
      </c>
      <c r="J39" s="257">
        <v>59</v>
      </c>
      <c r="K39" s="257">
        <v>88</v>
      </c>
      <c r="L39" s="257">
        <v>11</v>
      </c>
      <c r="M39" s="257">
        <v>5</v>
      </c>
      <c r="N39" s="246">
        <v>0</v>
      </c>
      <c r="O39" s="246">
        <v>0</v>
      </c>
    </row>
    <row r="40" spans="1:15" x14ac:dyDescent="0.25">
      <c r="A40" s="231"/>
      <c r="B40" s="232"/>
      <c r="C40" s="233"/>
      <c r="D40" s="234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spans="1:15" x14ac:dyDescent="0.25">
      <c r="A41" s="235"/>
      <c r="B41" s="236"/>
      <c r="C41" s="237"/>
      <c r="D41" s="238"/>
      <c r="E41" s="239"/>
      <c r="F41" s="273" t="s">
        <v>6</v>
      </c>
      <c r="G41" s="239"/>
      <c r="H41" s="239"/>
      <c r="I41" s="239"/>
      <c r="J41" s="239"/>
      <c r="K41" s="239"/>
      <c r="L41" s="239"/>
      <c r="M41" s="239"/>
      <c r="N41" s="230"/>
      <c r="O41" s="230"/>
    </row>
    <row r="42" spans="1:15" x14ac:dyDescent="0.25">
      <c r="A42" s="347" t="s">
        <v>25</v>
      </c>
      <c r="B42" s="347" t="s">
        <v>2</v>
      </c>
      <c r="C42" s="247" t="s">
        <v>131</v>
      </c>
      <c r="D42" s="247" t="s">
        <v>132</v>
      </c>
      <c r="E42" s="350" t="s">
        <v>215</v>
      </c>
      <c r="F42" s="348"/>
      <c r="G42" s="348"/>
      <c r="H42" s="350" t="s">
        <v>207</v>
      </c>
      <c r="I42" s="350" t="s">
        <v>208</v>
      </c>
      <c r="J42" s="350" t="s">
        <v>209</v>
      </c>
      <c r="K42" s="348"/>
      <c r="L42" s="348"/>
      <c r="M42" s="348"/>
      <c r="N42" s="349" t="s">
        <v>445</v>
      </c>
      <c r="O42" s="349"/>
    </row>
    <row r="43" spans="1:15" x14ac:dyDescent="0.25">
      <c r="A43" s="348"/>
      <c r="B43" s="348"/>
      <c r="C43" s="247" t="s">
        <v>134</v>
      </c>
      <c r="D43" s="247" t="s">
        <v>135</v>
      </c>
      <c r="E43" s="248">
        <v>2</v>
      </c>
      <c r="F43" s="248">
        <v>3</v>
      </c>
      <c r="G43" s="248">
        <v>4</v>
      </c>
      <c r="H43" s="350"/>
      <c r="I43" s="350"/>
      <c r="J43" s="248" t="s">
        <v>210</v>
      </c>
      <c r="K43" s="248" t="s">
        <v>211</v>
      </c>
      <c r="L43" s="248" t="s">
        <v>212</v>
      </c>
      <c r="M43" s="248" t="s">
        <v>213</v>
      </c>
      <c r="N43" s="246" t="s">
        <v>446</v>
      </c>
      <c r="O43" s="246" t="s">
        <v>447</v>
      </c>
    </row>
    <row r="44" spans="1:15" x14ac:dyDescent="0.25">
      <c r="A44" s="245" t="s">
        <v>466</v>
      </c>
      <c r="B44" s="256" t="s">
        <v>474</v>
      </c>
      <c r="C44" s="246" t="s">
        <v>137</v>
      </c>
      <c r="D44" s="246">
        <v>64</v>
      </c>
      <c r="E44" s="246">
        <v>25</v>
      </c>
      <c r="F44" s="246"/>
      <c r="G44" s="246">
        <v>39</v>
      </c>
      <c r="H44" s="246">
        <v>64</v>
      </c>
      <c r="I44" s="246"/>
      <c r="J44" s="246">
        <v>8</v>
      </c>
      <c r="K44" s="246">
        <v>4</v>
      </c>
      <c r="L44" s="246"/>
      <c r="M44" s="246">
        <v>4</v>
      </c>
      <c r="N44" s="246"/>
      <c r="O44" s="246"/>
    </row>
    <row r="45" spans="1:15" x14ac:dyDescent="0.25">
      <c r="A45" s="245" t="s">
        <v>468</v>
      </c>
      <c r="B45" s="256" t="s">
        <v>52</v>
      </c>
      <c r="C45" s="246" t="s">
        <v>137</v>
      </c>
      <c r="D45" s="246">
        <v>70</v>
      </c>
      <c r="E45" s="246">
        <v>19</v>
      </c>
      <c r="F45" s="246"/>
      <c r="G45" s="246">
        <v>51</v>
      </c>
      <c r="H45" s="246">
        <v>70</v>
      </c>
      <c r="I45" s="246"/>
      <c r="J45" s="246">
        <v>10</v>
      </c>
      <c r="K45" s="246">
        <v>2</v>
      </c>
      <c r="L45" s="246">
        <v>2</v>
      </c>
      <c r="M45" s="246">
        <v>2</v>
      </c>
      <c r="N45" s="246"/>
      <c r="O45" s="246"/>
    </row>
    <row r="46" spans="1:15" x14ac:dyDescent="0.25">
      <c r="A46" s="245" t="s">
        <v>468</v>
      </c>
      <c r="B46" s="256" t="s">
        <v>28</v>
      </c>
      <c r="C46" s="246" t="s">
        <v>137</v>
      </c>
      <c r="D46" s="246">
        <v>36</v>
      </c>
      <c r="E46" s="246"/>
      <c r="F46" s="246"/>
      <c r="G46" s="246">
        <v>36</v>
      </c>
      <c r="H46" s="246"/>
      <c r="I46" s="246"/>
      <c r="J46" s="246"/>
      <c r="K46" s="246">
        <v>4</v>
      </c>
      <c r="L46" s="246"/>
      <c r="M46" s="246">
        <v>1</v>
      </c>
      <c r="N46" s="246"/>
      <c r="O46" s="246"/>
    </row>
    <row r="47" spans="1:15" x14ac:dyDescent="0.25">
      <c r="A47" s="245" t="s">
        <v>475</v>
      </c>
      <c r="B47" s="256" t="s">
        <v>476</v>
      </c>
      <c r="C47" s="246" t="s">
        <v>137</v>
      </c>
      <c r="D47" s="246">
        <v>8</v>
      </c>
      <c r="E47" s="246"/>
      <c r="F47" s="246"/>
      <c r="G47" s="246">
        <v>8</v>
      </c>
      <c r="H47" s="246">
        <v>8</v>
      </c>
      <c r="I47" s="246">
        <v>8</v>
      </c>
      <c r="J47" s="246"/>
      <c r="K47" s="246"/>
      <c r="L47" s="246">
        <v>2</v>
      </c>
      <c r="M47" s="246"/>
      <c r="N47" s="246"/>
      <c r="O47" s="246"/>
    </row>
    <row r="48" spans="1:15" x14ac:dyDescent="0.25">
      <c r="A48" s="245" t="s">
        <v>475</v>
      </c>
      <c r="B48" s="256" t="s">
        <v>477</v>
      </c>
      <c r="C48" s="246" t="s">
        <v>137</v>
      </c>
      <c r="D48" s="246">
        <v>12</v>
      </c>
      <c r="E48" s="246">
        <v>8</v>
      </c>
      <c r="F48" s="246"/>
      <c r="G48" s="246">
        <v>4</v>
      </c>
      <c r="H48" s="246">
        <v>12</v>
      </c>
      <c r="I48" s="246">
        <v>12</v>
      </c>
      <c r="J48" s="246"/>
      <c r="K48" s="246"/>
      <c r="L48" s="246"/>
      <c r="M48" s="246">
        <v>1</v>
      </c>
      <c r="N48" s="246"/>
      <c r="O48" s="246"/>
    </row>
    <row r="49" spans="1:15" x14ac:dyDescent="0.25">
      <c r="A49" s="245" t="s">
        <v>475</v>
      </c>
      <c r="B49" s="256" t="s">
        <v>478</v>
      </c>
      <c r="C49" s="246" t="s">
        <v>137</v>
      </c>
      <c r="D49" s="246">
        <v>12</v>
      </c>
      <c r="E49" s="246">
        <v>9</v>
      </c>
      <c r="F49" s="246"/>
      <c r="G49" s="246">
        <v>3</v>
      </c>
      <c r="H49" s="246">
        <v>12</v>
      </c>
      <c r="I49" s="246">
        <v>12</v>
      </c>
      <c r="J49" s="246"/>
      <c r="K49" s="246"/>
      <c r="L49" s="246"/>
      <c r="M49" s="246">
        <v>1</v>
      </c>
      <c r="N49" s="246"/>
      <c r="O49" s="246"/>
    </row>
    <row r="50" spans="1:15" x14ac:dyDescent="0.25">
      <c r="A50" s="245" t="s">
        <v>475</v>
      </c>
      <c r="B50" s="256" t="s">
        <v>479</v>
      </c>
      <c r="C50" s="246" t="s">
        <v>137</v>
      </c>
      <c r="D50" s="246">
        <v>8</v>
      </c>
      <c r="E50" s="246">
        <v>1</v>
      </c>
      <c r="F50" s="246"/>
      <c r="G50" s="246">
        <v>7</v>
      </c>
      <c r="H50" s="246">
        <v>8</v>
      </c>
      <c r="I50" s="246">
        <v>8</v>
      </c>
      <c r="J50" s="246"/>
      <c r="K50" s="246"/>
      <c r="L50" s="246"/>
      <c r="M50" s="246">
        <v>1</v>
      </c>
      <c r="N50" s="246"/>
      <c r="O50" s="246"/>
    </row>
    <row r="51" spans="1:15" x14ac:dyDescent="0.25">
      <c r="A51" s="245" t="s">
        <v>480</v>
      </c>
      <c r="B51" s="256" t="s">
        <v>102</v>
      </c>
      <c r="C51" s="246" t="s">
        <v>137</v>
      </c>
      <c r="D51" s="246">
        <v>16</v>
      </c>
      <c r="E51" s="246">
        <v>5</v>
      </c>
      <c r="F51" s="246">
        <v>6</v>
      </c>
      <c r="G51" s="246">
        <v>5</v>
      </c>
      <c r="H51" s="246"/>
      <c r="I51" s="246"/>
      <c r="J51" s="246">
        <v>9</v>
      </c>
      <c r="K51" s="246"/>
      <c r="L51" s="246"/>
      <c r="M51" s="246"/>
      <c r="N51" s="246"/>
      <c r="O51" s="246"/>
    </row>
    <row r="52" spans="1:15" x14ac:dyDescent="0.25">
      <c r="A52" s="245" t="s">
        <v>480</v>
      </c>
      <c r="B52" s="256" t="s">
        <v>21</v>
      </c>
      <c r="C52" s="246" t="s">
        <v>137</v>
      </c>
      <c r="D52" s="246">
        <v>16</v>
      </c>
      <c r="E52" s="246">
        <v>6</v>
      </c>
      <c r="F52" s="246"/>
      <c r="G52" s="246">
        <v>10</v>
      </c>
      <c r="H52" s="246"/>
      <c r="I52" s="246"/>
      <c r="J52" s="246">
        <v>6</v>
      </c>
      <c r="K52" s="246"/>
      <c r="L52" s="246"/>
      <c r="M52" s="246"/>
      <c r="N52" s="246"/>
      <c r="O52" s="246"/>
    </row>
    <row r="53" spans="1:15" x14ac:dyDescent="0.25">
      <c r="A53" s="245" t="s">
        <v>480</v>
      </c>
      <c r="B53" s="256" t="s">
        <v>393</v>
      </c>
      <c r="C53" s="246" t="s">
        <v>137</v>
      </c>
      <c r="D53" s="246">
        <v>16</v>
      </c>
      <c r="E53" s="246">
        <v>2</v>
      </c>
      <c r="F53" s="246"/>
      <c r="G53" s="246">
        <v>14</v>
      </c>
      <c r="H53" s="246"/>
      <c r="I53" s="246"/>
      <c r="J53" s="246"/>
      <c r="K53" s="246">
        <v>2</v>
      </c>
      <c r="L53" s="246"/>
      <c r="M53" s="246"/>
      <c r="N53" s="246"/>
      <c r="O53" s="246"/>
    </row>
    <row r="54" spans="1:15" x14ac:dyDescent="0.25">
      <c r="A54" s="245" t="s">
        <v>480</v>
      </c>
      <c r="B54" s="256" t="s">
        <v>100</v>
      </c>
      <c r="C54" s="246" t="s">
        <v>137</v>
      </c>
      <c r="D54" s="246">
        <v>16</v>
      </c>
      <c r="E54" s="246">
        <v>10</v>
      </c>
      <c r="F54" s="246"/>
      <c r="G54" s="246">
        <v>6</v>
      </c>
      <c r="H54" s="246"/>
      <c r="I54" s="246"/>
      <c r="J54" s="246">
        <v>10</v>
      </c>
      <c r="K54" s="246"/>
      <c r="L54" s="246"/>
      <c r="M54" s="246"/>
      <c r="N54" s="246"/>
      <c r="O54" s="246"/>
    </row>
    <row r="55" spans="1:15" x14ac:dyDescent="0.25">
      <c r="A55" s="245" t="s">
        <v>480</v>
      </c>
      <c r="B55" s="256" t="s">
        <v>481</v>
      </c>
      <c r="C55" s="246" t="s">
        <v>137</v>
      </c>
      <c r="D55" s="246">
        <v>8</v>
      </c>
      <c r="E55" s="246"/>
      <c r="F55" s="246"/>
      <c r="G55" s="246">
        <v>8</v>
      </c>
      <c r="H55" s="246"/>
      <c r="I55" s="246"/>
      <c r="J55" s="246"/>
      <c r="K55" s="246">
        <v>1</v>
      </c>
      <c r="L55" s="246"/>
      <c r="M55" s="246"/>
      <c r="N55" s="246"/>
      <c r="O55" s="246"/>
    </row>
    <row r="56" spans="1:15" x14ac:dyDescent="0.25">
      <c r="A56" s="245" t="s">
        <v>480</v>
      </c>
      <c r="B56" s="256" t="s">
        <v>39</v>
      </c>
      <c r="C56" s="246" t="s">
        <v>137</v>
      </c>
      <c r="D56" s="246">
        <v>12</v>
      </c>
      <c r="E56" s="246">
        <v>7</v>
      </c>
      <c r="F56" s="246"/>
      <c r="G56" s="246">
        <v>5</v>
      </c>
      <c r="H56" s="246">
        <v>12</v>
      </c>
      <c r="I56" s="246"/>
      <c r="J56" s="246"/>
      <c r="K56" s="246"/>
      <c r="L56" s="246">
        <v>2</v>
      </c>
      <c r="M56" s="246"/>
      <c r="N56" s="246"/>
      <c r="O56" s="246"/>
    </row>
    <row r="57" spans="1:15" x14ac:dyDescent="0.25">
      <c r="A57" s="245" t="s">
        <v>480</v>
      </c>
      <c r="B57" s="256" t="s">
        <v>65</v>
      </c>
      <c r="C57" s="246" t="s">
        <v>137</v>
      </c>
      <c r="D57" s="246">
        <v>8</v>
      </c>
      <c r="E57" s="246"/>
      <c r="F57" s="246"/>
      <c r="G57" s="246">
        <v>8</v>
      </c>
      <c r="H57" s="246">
        <v>8</v>
      </c>
      <c r="I57" s="246"/>
      <c r="J57" s="246"/>
      <c r="K57" s="246">
        <v>2</v>
      </c>
      <c r="L57" s="246"/>
      <c r="M57" s="246"/>
      <c r="N57" s="246"/>
      <c r="O57" s="246"/>
    </row>
    <row r="58" spans="1:15" x14ac:dyDescent="0.25">
      <c r="A58" s="245" t="s">
        <v>480</v>
      </c>
      <c r="B58" s="256" t="s">
        <v>64</v>
      </c>
      <c r="C58" s="246" t="s">
        <v>137</v>
      </c>
      <c r="D58" s="246">
        <v>8</v>
      </c>
      <c r="E58" s="246">
        <v>6</v>
      </c>
      <c r="F58" s="246"/>
      <c r="G58" s="246">
        <v>2</v>
      </c>
      <c r="H58" s="246"/>
      <c r="I58" s="246">
        <v>8</v>
      </c>
      <c r="J58" s="246"/>
      <c r="K58" s="246">
        <v>4</v>
      </c>
      <c r="L58" s="246"/>
      <c r="M58" s="246"/>
      <c r="N58" s="246"/>
      <c r="O58" s="246"/>
    </row>
    <row r="59" spans="1:15" x14ac:dyDescent="0.25">
      <c r="A59" s="245" t="s">
        <v>480</v>
      </c>
      <c r="B59" s="256" t="s">
        <v>397</v>
      </c>
      <c r="C59" s="246" t="s">
        <v>137</v>
      </c>
      <c r="D59" s="246">
        <v>8</v>
      </c>
      <c r="E59" s="246">
        <v>3</v>
      </c>
      <c r="F59" s="246"/>
      <c r="G59" s="246">
        <v>5</v>
      </c>
      <c r="H59" s="246"/>
      <c r="I59" s="246">
        <v>8</v>
      </c>
      <c r="J59" s="246"/>
      <c r="K59" s="246">
        <v>4</v>
      </c>
      <c r="L59" s="246"/>
      <c r="M59" s="246"/>
      <c r="N59" s="246"/>
      <c r="O59" s="246"/>
    </row>
    <row r="60" spans="1:15" x14ac:dyDescent="0.25">
      <c r="A60" s="245" t="s">
        <v>480</v>
      </c>
      <c r="B60" s="256" t="s">
        <v>388</v>
      </c>
      <c r="C60" s="246" t="s">
        <v>137</v>
      </c>
      <c r="D60" s="246">
        <v>8</v>
      </c>
      <c r="E60" s="246">
        <v>1</v>
      </c>
      <c r="F60" s="246"/>
      <c r="G60" s="246">
        <v>7</v>
      </c>
      <c r="H60" s="246">
        <v>8</v>
      </c>
      <c r="I60" s="246">
        <v>8</v>
      </c>
      <c r="J60" s="246"/>
      <c r="K60" s="246"/>
      <c r="L60" s="246">
        <v>2</v>
      </c>
      <c r="M60" s="246"/>
      <c r="N60" s="246"/>
      <c r="O60" s="246"/>
    </row>
    <row r="61" spans="1:15" x14ac:dyDescent="0.25">
      <c r="A61" s="245" t="s">
        <v>480</v>
      </c>
      <c r="B61" s="256" t="s">
        <v>48</v>
      </c>
      <c r="C61" s="246" t="s">
        <v>137</v>
      </c>
      <c r="D61" s="246">
        <v>8</v>
      </c>
      <c r="E61" s="246">
        <v>4</v>
      </c>
      <c r="F61" s="246"/>
      <c r="G61" s="246">
        <v>4</v>
      </c>
      <c r="H61" s="246"/>
      <c r="I61" s="246">
        <v>8</v>
      </c>
      <c r="J61" s="246"/>
      <c r="K61" s="246">
        <v>4</v>
      </c>
      <c r="L61" s="246"/>
      <c r="M61" s="246"/>
      <c r="N61" s="246"/>
      <c r="O61" s="246"/>
    </row>
    <row r="62" spans="1:15" x14ac:dyDescent="0.25">
      <c r="A62" s="245" t="s">
        <v>480</v>
      </c>
      <c r="B62" s="256" t="s">
        <v>103</v>
      </c>
      <c r="C62" s="246" t="s">
        <v>137</v>
      </c>
      <c r="D62" s="246">
        <v>8</v>
      </c>
      <c r="E62" s="246">
        <v>4</v>
      </c>
      <c r="F62" s="246">
        <v>3</v>
      </c>
      <c r="G62" s="246">
        <v>1</v>
      </c>
      <c r="H62" s="246">
        <v>1</v>
      </c>
      <c r="I62" s="246">
        <v>8</v>
      </c>
      <c r="J62" s="246"/>
      <c r="K62" s="246"/>
      <c r="L62" s="246"/>
      <c r="M62" s="246">
        <v>1</v>
      </c>
      <c r="N62" s="246"/>
      <c r="O62" s="246"/>
    </row>
    <row r="63" spans="1:15" x14ac:dyDescent="0.25">
      <c r="A63" s="245" t="s">
        <v>480</v>
      </c>
      <c r="B63" s="256" t="s">
        <v>405</v>
      </c>
      <c r="C63" s="246" t="s">
        <v>137</v>
      </c>
      <c r="D63" s="246">
        <v>8</v>
      </c>
      <c r="E63" s="246">
        <v>3</v>
      </c>
      <c r="F63" s="246">
        <v>1</v>
      </c>
      <c r="G63" s="246">
        <v>4</v>
      </c>
      <c r="H63" s="246">
        <v>8</v>
      </c>
      <c r="I63" s="246">
        <v>8</v>
      </c>
      <c r="J63" s="246"/>
      <c r="K63" s="246"/>
      <c r="L63" s="246">
        <v>2</v>
      </c>
      <c r="M63" s="246"/>
      <c r="N63" s="246"/>
      <c r="O63" s="246"/>
    </row>
    <row r="64" spans="1:15" x14ac:dyDescent="0.25">
      <c r="A64" s="245" t="s">
        <v>480</v>
      </c>
      <c r="B64" s="256" t="s">
        <v>240</v>
      </c>
      <c r="C64" s="246" t="s">
        <v>137</v>
      </c>
      <c r="D64" s="246">
        <v>8</v>
      </c>
      <c r="E64" s="246">
        <v>4</v>
      </c>
      <c r="F64" s="246">
        <v>4</v>
      </c>
      <c r="G64" s="246"/>
      <c r="H64" s="246"/>
      <c r="I64" s="246">
        <v>8</v>
      </c>
      <c r="J64" s="246"/>
      <c r="K64" s="246"/>
      <c r="L64" s="246"/>
      <c r="M64" s="246">
        <v>1</v>
      </c>
      <c r="N64" s="246"/>
      <c r="O64" s="246"/>
    </row>
    <row r="65" spans="1:15" x14ac:dyDescent="0.25">
      <c r="A65" s="245" t="s">
        <v>480</v>
      </c>
      <c r="B65" s="256" t="s">
        <v>368</v>
      </c>
      <c r="C65" s="246" t="s">
        <v>137</v>
      </c>
      <c r="D65" s="246">
        <v>8</v>
      </c>
      <c r="E65" s="246">
        <v>5</v>
      </c>
      <c r="F65" s="246"/>
      <c r="G65" s="246">
        <v>3</v>
      </c>
      <c r="H65" s="246">
        <v>8</v>
      </c>
      <c r="I65" s="246">
        <v>8</v>
      </c>
      <c r="J65" s="246"/>
      <c r="K65" s="246"/>
      <c r="L65" s="246"/>
      <c r="M65" s="246">
        <v>1</v>
      </c>
      <c r="N65" s="246"/>
      <c r="O65" s="246"/>
    </row>
    <row r="66" spans="1:15" x14ac:dyDescent="0.25">
      <c r="A66" s="245" t="s">
        <v>480</v>
      </c>
      <c r="B66" s="256" t="s">
        <v>482</v>
      </c>
      <c r="C66" s="246" t="s">
        <v>137</v>
      </c>
      <c r="D66" s="246">
        <v>12</v>
      </c>
      <c r="E66" s="246">
        <v>7</v>
      </c>
      <c r="F66" s="246"/>
      <c r="G66" s="246">
        <v>5</v>
      </c>
      <c r="H66" s="246">
        <v>12</v>
      </c>
      <c r="I66" s="246">
        <v>12</v>
      </c>
      <c r="J66" s="246"/>
      <c r="K66" s="246"/>
      <c r="L66" s="246"/>
      <c r="M66" s="246">
        <v>1</v>
      </c>
      <c r="N66" s="246"/>
      <c r="O66" s="246"/>
    </row>
    <row r="67" spans="1:15" x14ac:dyDescent="0.25">
      <c r="A67" s="245" t="s">
        <v>480</v>
      </c>
      <c r="B67" s="256" t="s">
        <v>483</v>
      </c>
      <c r="C67" s="246" t="s">
        <v>137</v>
      </c>
      <c r="D67" s="246">
        <v>8</v>
      </c>
      <c r="E67" s="246">
        <v>1</v>
      </c>
      <c r="F67" s="246"/>
      <c r="G67" s="246">
        <v>7</v>
      </c>
      <c r="H67" s="246">
        <v>8</v>
      </c>
      <c r="I67" s="246">
        <v>8</v>
      </c>
      <c r="J67" s="246"/>
      <c r="K67" s="246"/>
      <c r="L67" s="246"/>
      <c r="M67" s="246">
        <v>1</v>
      </c>
      <c r="N67" s="246"/>
      <c r="O67" s="246"/>
    </row>
    <row r="68" spans="1:15" x14ac:dyDescent="0.25">
      <c r="A68" s="245" t="s">
        <v>484</v>
      </c>
      <c r="B68" s="256" t="s">
        <v>99</v>
      </c>
      <c r="C68" s="246" t="s">
        <v>137</v>
      </c>
      <c r="D68" s="246">
        <v>4</v>
      </c>
      <c r="E68" s="246">
        <v>4</v>
      </c>
      <c r="F68" s="246"/>
      <c r="G68" s="246"/>
      <c r="H68" s="246">
        <v>1</v>
      </c>
      <c r="I68" s="246">
        <v>4</v>
      </c>
      <c r="J68" s="246">
        <v>4</v>
      </c>
      <c r="K68" s="246"/>
      <c r="L68" s="246"/>
      <c r="M68" s="246"/>
      <c r="N68" s="246"/>
      <c r="O68" s="246"/>
    </row>
    <row r="69" spans="1:15" x14ac:dyDescent="0.25">
      <c r="A69" s="245" t="s">
        <v>485</v>
      </c>
      <c r="B69" s="256" t="s">
        <v>35</v>
      </c>
      <c r="C69" s="246" t="s">
        <v>137</v>
      </c>
      <c r="D69" s="246">
        <v>8</v>
      </c>
      <c r="E69" s="246">
        <v>8</v>
      </c>
      <c r="F69" s="246"/>
      <c r="G69" s="246"/>
      <c r="H69" s="246"/>
      <c r="I69" s="246">
        <v>8</v>
      </c>
      <c r="J69" s="246">
        <v>8</v>
      </c>
      <c r="K69" s="246"/>
      <c r="L69" s="246"/>
      <c r="M69" s="246"/>
      <c r="N69" s="246"/>
      <c r="O69" s="246"/>
    </row>
    <row r="70" spans="1:15" x14ac:dyDescent="0.25">
      <c r="A70" s="245" t="s">
        <v>485</v>
      </c>
      <c r="B70" s="256" t="s">
        <v>98</v>
      </c>
      <c r="C70" s="246" t="s">
        <v>137</v>
      </c>
      <c r="D70" s="246">
        <v>8</v>
      </c>
      <c r="E70" s="246">
        <v>6</v>
      </c>
      <c r="F70" s="246"/>
      <c r="G70" s="246">
        <v>2</v>
      </c>
      <c r="H70" s="246"/>
      <c r="I70" s="246">
        <v>8</v>
      </c>
      <c r="J70" s="246">
        <v>8</v>
      </c>
      <c r="K70" s="246"/>
      <c r="L70" s="246"/>
      <c r="M70" s="246"/>
      <c r="N70" s="246"/>
      <c r="O70" s="246"/>
    </row>
    <row r="71" spans="1:15" x14ac:dyDescent="0.25">
      <c r="A71" s="245" t="s">
        <v>486</v>
      </c>
      <c r="B71" s="256" t="s">
        <v>487</v>
      </c>
      <c r="C71" s="246" t="s">
        <v>137</v>
      </c>
      <c r="D71" s="246">
        <v>6</v>
      </c>
      <c r="E71" s="246">
        <v>5</v>
      </c>
      <c r="F71" s="246"/>
      <c r="G71" s="246">
        <v>1</v>
      </c>
      <c r="H71" s="246">
        <v>1</v>
      </c>
      <c r="I71" s="246">
        <v>6</v>
      </c>
      <c r="J71" s="246">
        <v>6</v>
      </c>
      <c r="K71" s="246"/>
      <c r="L71" s="246"/>
      <c r="M71" s="246"/>
      <c r="N71" s="246"/>
      <c r="O71" s="246"/>
    </row>
    <row r="72" spans="1:15" x14ac:dyDescent="0.25">
      <c r="A72" s="245" t="s">
        <v>486</v>
      </c>
      <c r="B72" s="256" t="s">
        <v>488</v>
      </c>
      <c r="C72" s="246" t="s">
        <v>137</v>
      </c>
      <c r="D72" s="246">
        <v>4</v>
      </c>
      <c r="E72" s="246"/>
      <c r="F72" s="246"/>
      <c r="G72" s="246">
        <v>4</v>
      </c>
      <c r="H72" s="246">
        <v>4</v>
      </c>
      <c r="I72" s="246">
        <v>4</v>
      </c>
      <c r="J72" s="246">
        <v>4</v>
      </c>
      <c r="K72" s="246"/>
      <c r="L72" s="246"/>
      <c r="M72" s="246"/>
      <c r="N72" s="246"/>
      <c r="O72" s="246"/>
    </row>
    <row r="73" spans="1:15" x14ac:dyDescent="0.25">
      <c r="A73" s="245" t="s">
        <v>489</v>
      </c>
      <c r="B73" s="256" t="s">
        <v>100</v>
      </c>
      <c r="C73" s="246" t="s">
        <v>137</v>
      </c>
      <c r="D73" s="246">
        <v>8</v>
      </c>
      <c r="E73" s="246">
        <v>5</v>
      </c>
      <c r="F73" s="246"/>
      <c r="G73" s="246">
        <v>3</v>
      </c>
      <c r="H73" s="246"/>
      <c r="I73" s="246">
        <v>8</v>
      </c>
      <c r="J73" s="246"/>
      <c r="K73" s="246"/>
      <c r="L73" s="246"/>
      <c r="M73" s="246">
        <v>1</v>
      </c>
      <c r="N73" s="246"/>
      <c r="O73" s="246"/>
    </row>
    <row r="74" spans="1:15" x14ac:dyDescent="0.25">
      <c r="A74" s="245" t="s">
        <v>490</v>
      </c>
      <c r="B74" s="256" t="s">
        <v>104</v>
      </c>
      <c r="C74" s="246" t="s">
        <v>137</v>
      </c>
      <c r="D74" s="246">
        <v>284</v>
      </c>
      <c r="E74" s="246">
        <v>41</v>
      </c>
      <c r="F74" s="246"/>
      <c r="G74" s="246">
        <v>243</v>
      </c>
      <c r="H74" s="246"/>
      <c r="I74" s="246"/>
      <c r="J74" s="246"/>
      <c r="K74" s="246">
        <v>32</v>
      </c>
      <c r="L74" s="246"/>
      <c r="M74" s="246"/>
      <c r="N74" s="246"/>
      <c r="O74" s="246"/>
    </row>
    <row r="75" spans="1:15" x14ac:dyDescent="0.25">
      <c r="A75" s="242"/>
      <c r="B75" s="243" t="s">
        <v>140</v>
      </c>
      <c r="C75" s="244"/>
      <c r="D75" s="257">
        <v>708</v>
      </c>
      <c r="E75" s="257">
        <v>199</v>
      </c>
      <c r="F75" s="257">
        <v>14</v>
      </c>
      <c r="G75" s="257">
        <v>495</v>
      </c>
      <c r="H75" s="257">
        <v>245</v>
      </c>
      <c r="I75" s="257">
        <v>162</v>
      </c>
      <c r="J75" s="257">
        <v>73</v>
      </c>
      <c r="K75" s="257">
        <v>59</v>
      </c>
      <c r="L75" s="257">
        <v>10</v>
      </c>
      <c r="M75" s="257">
        <v>16</v>
      </c>
      <c r="N75" s="246"/>
      <c r="O75" s="246"/>
    </row>
    <row r="76" spans="1:15" x14ac:dyDescent="0.25">
      <c r="A76" s="242"/>
      <c r="B76" s="243" t="s">
        <v>232</v>
      </c>
      <c r="C76" s="244"/>
      <c r="D76" s="257">
        <v>2761</v>
      </c>
      <c r="E76" s="257">
        <v>262</v>
      </c>
      <c r="F76" s="257">
        <v>14</v>
      </c>
      <c r="G76" s="257">
        <v>2485</v>
      </c>
      <c r="H76" s="257">
        <v>673</v>
      </c>
      <c r="I76" s="257">
        <v>162</v>
      </c>
      <c r="J76" s="257">
        <v>163</v>
      </c>
      <c r="K76" s="257">
        <v>276</v>
      </c>
      <c r="L76" s="257">
        <v>24</v>
      </c>
      <c r="M76" s="257">
        <v>28</v>
      </c>
      <c r="N76" s="246">
        <v>0</v>
      </c>
      <c r="O76" s="246">
        <v>0</v>
      </c>
    </row>
    <row r="77" spans="1:15" x14ac:dyDescent="0.25">
      <c r="A77" s="235"/>
      <c r="B77" s="236"/>
      <c r="C77" s="237"/>
      <c r="D77" s="238"/>
      <c r="E77" s="239"/>
      <c r="F77" s="239"/>
      <c r="G77" s="239"/>
      <c r="H77" s="239"/>
      <c r="I77" s="239"/>
      <c r="J77" s="239"/>
      <c r="K77" s="239"/>
      <c r="L77" s="239"/>
      <c r="M77" s="239"/>
      <c r="N77" s="230"/>
      <c r="O77" s="230"/>
    </row>
    <row r="78" spans="1:15" ht="15.75" x14ac:dyDescent="0.25">
      <c r="A78" s="231"/>
      <c r="B78" s="232"/>
      <c r="C78" s="233"/>
      <c r="D78" s="234"/>
      <c r="E78" s="230"/>
      <c r="F78" s="270" t="s">
        <v>7</v>
      </c>
      <c r="G78" s="230"/>
      <c r="H78" s="230"/>
      <c r="I78" s="230"/>
      <c r="J78" s="230"/>
      <c r="K78" s="230"/>
      <c r="L78" s="230"/>
      <c r="M78" s="230"/>
      <c r="N78" s="230"/>
      <c r="O78" s="230"/>
    </row>
    <row r="79" spans="1:15" x14ac:dyDescent="0.25">
      <c r="A79" s="347" t="s">
        <v>25</v>
      </c>
      <c r="B79" s="347" t="s">
        <v>2</v>
      </c>
      <c r="C79" s="247" t="s">
        <v>131</v>
      </c>
      <c r="D79" s="247" t="s">
        <v>132</v>
      </c>
      <c r="E79" s="350" t="s">
        <v>215</v>
      </c>
      <c r="F79" s="348"/>
      <c r="G79" s="348"/>
      <c r="H79" s="350" t="s">
        <v>207</v>
      </c>
      <c r="I79" s="350" t="s">
        <v>208</v>
      </c>
      <c r="J79" s="350" t="s">
        <v>209</v>
      </c>
      <c r="K79" s="348"/>
      <c r="L79" s="348"/>
      <c r="M79" s="348"/>
      <c r="N79" s="349" t="s">
        <v>445</v>
      </c>
      <c r="O79" s="349"/>
    </row>
    <row r="80" spans="1:15" x14ac:dyDescent="0.25">
      <c r="A80" s="348"/>
      <c r="B80" s="348"/>
      <c r="C80" s="247" t="s">
        <v>134</v>
      </c>
      <c r="D80" s="247" t="s">
        <v>135</v>
      </c>
      <c r="E80" s="248">
        <v>2</v>
      </c>
      <c r="F80" s="248">
        <v>3</v>
      </c>
      <c r="G80" s="248">
        <v>4</v>
      </c>
      <c r="H80" s="350"/>
      <c r="I80" s="350"/>
      <c r="J80" s="248" t="s">
        <v>210</v>
      </c>
      <c r="K80" s="248" t="s">
        <v>211</v>
      </c>
      <c r="L80" s="248" t="s">
        <v>212</v>
      </c>
      <c r="M80" s="248" t="s">
        <v>213</v>
      </c>
      <c r="N80" s="246" t="s">
        <v>446</v>
      </c>
      <c r="O80" s="246" t="s">
        <v>447</v>
      </c>
    </row>
    <row r="81" spans="1:15" x14ac:dyDescent="0.25">
      <c r="A81" s="245" t="s">
        <v>491</v>
      </c>
      <c r="B81" s="256" t="s">
        <v>95</v>
      </c>
      <c r="C81" s="246" t="s">
        <v>137</v>
      </c>
      <c r="D81" s="246">
        <v>44</v>
      </c>
      <c r="E81" s="246">
        <v>12</v>
      </c>
      <c r="F81" s="246"/>
      <c r="G81" s="246">
        <v>32</v>
      </c>
      <c r="H81" s="246">
        <v>44</v>
      </c>
      <c r="I81" s="246"/>
      <c r="J81" s="246">
        <v>6</v>
      </c>
      <c r="K81" s="246">
        <v>3</v>
      </c>
      <c r="L81" s="246">
        <v>2</v>
      </c>
      <c r="M81" s="246">
        <v>1</v>
      </c>
      <c r="N81" s="246"/>
      <c r="O81" s="246"/>
    </row>
    <row r="82" spans="1:15" x14ac:dyDescent="0.25">
      <c r="A82" s="245" t="s">
        <v>449</v>
      </c>
      <c r="B82" s="256" t="s">
        <v>492</v>
      </c>
      <c r="C82" s="246" t="s">
        <v>137</v>
      </c>
      <c r="D82" s="246">
        <v>55</v>
      </c>
      <c r="E82" s="246">
        <v>8</v>
      </c>
      <c r="F82" s="246"/>
      <c r="G82" s="246">
        <v>47</v>
      </c>
      <c r="H82" s="246">
        <v>55</v>
      </c>
      <c r="I82" s="246"/>
      <c r="J82" s="246">
        <v>11</v>
      </c>
      <c r="K82" s="246">
        <v>1</v>
      </c>
      <c r="L82" s="246">
        <v>3</v>
      </c>
      <c r="M82" s="246"/>
      <c r="N82" s="246"/>
      <c r="O82" s="246"/>
    </row>
    <row r="83" spans="1:15" x14ac:dyDescent="0.25">
      <c r="A83" s="245" t="s">
        <v>449</v>
      </c>
      <c r="B83" s="256" t="s">
        <v>493</v>
      </c>
      <c r="C83" s="246" t="s">
        <v>137</v>
      </c>
      <c r="D83" s="246">
        <v>180</v>
      </c>
      <c r="E83" s="246"/>
      <c r="F83" s="246"/>
      <c r="G83" s="246">
        <v>180</v>
      </c>
      <c r="H83" s="246"/>
      <c r="I83" s="246"/>
      <c r="J83" s="246"/>
      <c r="K83" s="246"/>
      <c r="L83" s="246">
        <v>12</v>
      </c>
      <c r="M83" s="246"/>
      <c r="N83" s="246"/>
      <c r="O83" s="246"/>
    </row>
    <row r="84" spans="1:15" x14ac:dyDescent="0.25">
      <c r="A84" s="245" t="s">
        <v>468</v>
      </c>
      <c r="B84" s="256" t="s">
        <v>29</v>
      </c>
      <c r="C84" s="246" t="s">
        <v>137</v>
      </c>
      <c r="D84" s="246">
        <v>85</v>
      </c>
      <c r="E84" s="246">
        <v>9</v>
      </c>
      <c r="F84" s="246"/>
      <c r="G84" s="246">
        <v>76</v>
      </c>
      <c r="H84" s="246">
        <v>85</v>
      </c>
      <c r="I84" s="246"/>
      <c r="J84" s="246">
        <v>17</v>
      </c>
      <c r="K84" s="246">
        <v>1</v>
      </c>
      <c r="L84" s="246">
        <v>5</v>
      </c>
      <c r="M84" s="246"/>
      <c r="N84" s="246"/>
      <c r="O84" s="246"/>
    </row>
    <row r="85" spans="1:15" x14ac:dyDescent="0.25">
      <c r="A85" s="245" t="s">
        <v>449</v>
      </c>
      <c r="B85" s="256" t="s">
        <v>71</v>
      </c>
      <c r="C85" s="246" t="s">
        <v>137</v>
      </c>
      <c r="D85" s="246">
        <v>18</v>
      </c>
      <c r="E85" s="246"/>
      <c r="F85" s="246"/>
      <c r="G85" s="246">
        <v>18</v>
      </c>
      <c r="H85" s="246">
        <v>1</v>
      </c>
      <c r="I85" s="246"/>
      <c r="J85" s="246"/>
      <c r="K85" s="246">
        <v>4</v>
      </c>
      <c r="L85" s="246">
        <v>1</v>
      </c>
      <c r="M85" s="246"/>
      <c r="N85" s="246"/>
      <c r="O85" s="246"/>
    </row>
    <row r="86" spans="1:15" x14ac:dyDescent="0.25">
      <c r="A86" s="245" t="s">
        <v>494</v>
      </c>
      <c r="B86" s="256" t="s">
        <v>98</v>
      </c>
      <c r="C86" s="246" t="s">
        <v>137</v>
      </c>
      <c r="D86" s="246">
        <v>26</v>
      </c>
      <c r="E86" s="246"/>
      <c r="F86" s="246"/>
      <c r="G86" s="246">
        <v>26</v>
      </c>
      <c r="H86" s="246"/>
      <c r="I86" s="246"/>
      <c r="J86" s="246"/>
      <c r="K86" s="246">
        <v>3</v>
      </c>
      <c r="L86" s="246"/>
      <c r="M86" s="246"/>
      <c r="N86" s="246"/>
      <c r="O86" s="246"/>
    </row>
    <row r="87" spans="1:15" x14ac:dyDescent="0.25">
      <c r="A87" s="245" t="s">
        <v>494</v>
      </c>
      <c r="B87" s="256" t="s">
        <v>99</v>
      </c>
      <c r="C87" s="246" t="s">
        <v>137</v>
      </c>
      <c r="D87" s="246">
        <v>16</v>
      </c>
      <c r="E87" s="246">
        <v>3</v>
      </c>
      <c r="F87" s="246"/>
      <c r="G87" s="246">
        <v>13</v>
      </c>
      <c r="H87" s="246"/>
      <c r="I87" s="246"/>
      <c r="J87" s="246">
        <v>1</v>
      </c>
      <c r="K87" s="246"/>
      <c r="L87" s="246"/>
      <c r="M87" s="246"/>
      <c r="N87" s="246"/>
      <c r="O87" s="246"/>
    </row>
    <row r="88" spans="1:15" x14ac:dyDescent="0.25">
      <c r="A88" s="245" t="s">
        <v>494</v>
      </c>
      <c r="B88" s="256" t="s">
        <v>102</v>
      </c>
      <c r="C88" s="246" t="s">
        <v>137</v>
      </c>
      <c r="D88" s="246">
        <v>2</v>
      </c>
      <c r="E88" s="246"/>
      <c r="F88" s="246"/>
      <c r="G88" s="246">
        <v>2</v>
      </c>
      <c r="H88" s="246">
        <v>2</v>
      </c>
      <c r="I88" s="246">
        <v>2</v>
      </c>
      <c r="J88" s="246">
        <v>1</v>
      </c>
      <c r="K88" s="246"/>
      <c r="L88" s="246"/>
      <c r="M88" s="246"/>
      <c r="N88" s="246"/>
      <c r="O88" s="246"/>
    </row>
    <row r="89" spans="1:15" x14ac:dyDescent="0.25">
      <c r="A89" s="245" t="s">
        <v>494</v>
      </c>
      <c r="B89" s="256" t="s">
        <v>95</v>
      </c>
      <c r="C89" s="246" t="s">
        <v>137</v>
      </c>
      <c r="D89" s="246">
        <v>12</v>
      </c>
      <c r="E89" s="246"/>
      <c r="F89" s="246"/>
      <c r="G89" s="246">
        <v>12</v>
      </c>
      <c r="H89" s="246"/>
      <c r="I89" s="246"/>
      <c r="J89" s="246"/>
      <c r="K89" s="246"/>
      <c r="L89" s="246">
        <v>1</v>
      </c>
      <c r="M89" s="246"/>
      <c r="N89" s="246"/>
      <c r="O89" s="246"/>
    </row>
    <row r="90" spans="1:15" x14ac:dyDescent="0.25">
      <c r="A90" s="245" t="s">
        <v>494</v>
      </c>
      <c r="B90" s="256" t="s">
        <v>21</v>
      </c>
      <c r="C90" s="246" t="s">
        <v>137</v>
      </c>
      <c r="D90" s="246">
        <v>2</v>
      </c>
      <c r="E90" s="246"/>
      <c r="F90" s="246"/>
      <c r="G90" s="246">
        <v>2</v>
      </c>
      <c r="H90" s="246">
        <v>2</v>
      </c>
      <c r="I90" s="246">
        <v>2</v>
      </c>
      <c r="J90" s="246">
        <v>1</v>
      </c>
      <c r="K90" s="246"/>
      <c r="L90" s="246"/>
      <c r="M90" s="246"/>
      <c r="N90" s="246"/>
      <c r="O90" s="246"/>
    </row>
    <row r="91" spans="1:15" x14ac:dyDescent="0.25">
      <c r="A91" s="245" t="s">
        <v>494</v>
      </c>
      <c r="B91" s="256" t="s">
        <v>68</v>
      </c>
      <c r="C91" s="246" t="s">
        <v>137</v>
      </c>
      <c r="D91" s="246">
        <v>36</v>
      </c>
      <c r="E91" s="246"/>
      <c r="F91" s="246"/>
      <c r="G91" s="246">
        <v>36</v>
      </c>
      <c r="H91" s="246"/>
      <c r="I91" s="246"/>
      <c r="J91" s="246"/>
      <c r="K91" s="246"/>
      <c r="L91" s="246">
        <v>3</v>
      </c>
      <c r="M91" s="246"/>
      <c r="N91" s="246"/>
      <c r="O91" s="246"/>
    </row>
    <row r="92" spans="1:15" x14ac:dyDescent="0.25">
      <c r="A92" s="245" t="s">
        <v>494</v>
      </c>
      <c r="B92" s="256" t="s">
        <v>31</v>
      </c>
      <c r="C92" s="246" t="s">
        <v>137</v>
      </c>
      <c r="D92" s="246">
        <v>8</v>
      </c>
      <c r="E92" s="246">
        <v>4</v>
      </c>
      <c r="F92" s="246"/>
      <c r="G92" s="246">
        <v>4</v>
      </c>
      <c r="H92" s="246"/>
      <c r="I92" s="246"/>
      <c r="J92" s="246"/>
      <c r="K92" s="246">
        <v>1</v>
      </c>
      <c r="L92" s="246"/>
      <c r="M92" s="246"/>
      <c r="N92" s="246"/>
      <c r="O92" s="246"/>
    </row>
    <row r="93" spans="1:15" x14ac:dyDescent="0.25">
      <c r="A93" s="245" t="s">
        <v>494</v>
      </c>
      <c r="B93" s="256" t="s">
        <v>100</v>
      </c>
      <c r="C93" s="246" t="s">
        <v>137</v>
      </c>
      <c r="D93" s="246">
        <v>27</v>
      </c>
      <c r="E93" s="246"/>
      <c r="F93" s="246"/>
      <c r="G93" s="246">
        <v>27</v>
      </c>
      <c r="H93" s="246"/>
      <c r="I93" s="246"/>
      <c r="J93" s="246"/>
      <c r="K93" s="246">
        <v>3</v>
      </c>
      <c r="L93" s="246"/>
      <c r="M93" s="246"/>
      <c r="N93" s="246"/>
      <c r="O93" s="246"/>
    </row>
    <row r="94" spans="1:15" x14ac:dyDescent="0.25">
      <c r="A94" s="245" t="s">
        <v>494</v>
      </c>
      <c r="B94" s="256" t="s">
        <v>69</v>
      </c>
      <c r="C94" s="246" t="s">
        <v>137</v>
      </c>
      <c r="D94" s="246">
        <v>5</v>
      </c>
      <c r="E94" s="246"/>
      <c r="F94" s="246"/>
      <c r="G94" s="246">
        <v>5</v>
      </c>
      <c r="H94" s="246"/>
      <c r="I94" s="246"/>
      <c r="J94" s="246">
        <v>1</v>
      </c>
      <c r="K94" s="246"/>
      <c r="L94" s="246"/>
      <c r="M94" s="246"/>
      <c r="N94" s="246"/>
      <c r="O94" s="246"/>
    </row>
    <row r="95" spans="1:15" x14ac:dyDescent="0.25">
      <c r="A95" s="245" t="s">
        <v>494</v>
      </c>
      <c r="B95" s="256" t="s">
        <v>65</v>
      </c>
      <c r="C95" s="246" t="s">
        <v>137</v>
      </c>
      <c r="D95" s="246">
        <v>27</v>
      </c>
      <c r="E95" s="246">
        <v>6</v>
      </c>
      <c r="F95" s="246"/>
      <c r="G95" s="246">
        <v>21</v>
      </c>
      <c r="H95" s="246"/>
      <c r="I95" s="246"/>
      <c r="J95" s="246"/>
      <c r="K95" s="246">
        <v>3</v>
      </c>
      <c r="L95" s="246"/>
      <c r="M95" s="246"/>
      <c r="N95" s="246"/>
      <c r="O95" s="246"/>
    </row>
    <row r="96" spans="1:15" x14ac:dyDescent="0.25">
      <c r="A96" s="245" t="s">
        <v>494</v>
      </c>
      <c r="B96" s="256" t="s">
        <v>64</v>
      </c>
      <c r="C96" s="246" t="s">
        <v>137</v>
      </c>
      <c r="D96" s="246">
        <v>27</v>
      </c>
      <c r="E96" s="246"/>
      <c r="F96" s="246"/>
      <c r="G96" s="246">
        <v>27</v>
      </c>
      <c r="H96" s="246"/>
      <c r="I96" s="246"/>
      <c r="J96" s="246"/>
      <c r="K96" s="246">
        <v>3</v>
      </c>
      <c r="L96" s="246"/>
      <c r="M96" s="246"/>
      <c r="N96" s="246"/>
      <c r="O96" s="246"/>
    </row>
    <row r="97" spans="1:15" x14ac:dyDescent="0.25">
      <c r="A97" s="245" t="s">
        <v>494</v>
      </c>
      <c r="B97" s="256" t="s">
        <v>397</v>
      </c>
      <c r="C97" s="246" t="s">
        <v>137</v>
      </c>
      <c r="D97" s="246">
        <v>27</v>
      </c>
      <c r="E97" s="246">
        <v>6</v>
      </c>
      <c r="F97" s="246"/>
      <c r="G97" s="246">
        <v>21</v>
      </c>
      <c r="H97" s="246"/>
      <c r="I97" s="246"/>
      <c r="J97" s="246"/>
      <c r="K97" s="246">
        <v>3</v>
      </c>
      <c r="L97" s="246"/>
      <c r="M97" s="246"/>
      <c r="N97" s="246"/>
      <c r="O97" s="246"/>
    </row>
    <row r="98" spans="1:15" x14ac:dyDescent="0.25">
      <c r="A98" s="242"/>
      <c r="B98" s="243" t="s">
        <v>140</v>
      </c>
      <c r="C98" s="244"/>
      <c r="D98" s="257">
        <v>597</v>
      </c>
      <c r="E98" s="257">
        <v>48</v>
      </c>
      <c r="F98" s="257">
        <v>0</v>
      </c>
      <c r="G98" s="257">
        <v>549</v>
      </c>
      <c r="H98" s="257">
        <v>189</v>
      </c>
      <c r="I98" s="257">
        <v>4</v>
      </c>
      <c r="J98" s="257">
        <v>38</v>
      </c>
      <c r="K98" s="257">
        <v>25</v>
      </c>
      <c r="L98" s="257">
        <v>27</v>
      </c>
      <c r="M98" s="257">
        <v>1</v>
      </c>
      <c r="N98" s="246">
        <v>0</v>
      </c>
      <c r="O98" s="246">
        <v>0</v>
      </c>
    </row>
    <row r="99" spans="1:15" x14ac:dyDescent="0.25">
      <c r="A99" s="235"/>
      <c r="B99" s="236"/>
      <c r="C99" s="237"/>
      <c r="D99" s="238"/>
      <c r="E99" s="239"/>
      <c r="F99" s="239"/>
      <c r="G99" s="239"/>
      <c r="H99" s="239"/>
      <c r="I99" s="239"/>
      <c r="J99" s="239"/>
      <c r="K99" s="239"/>
      <c r="L99" s="239"/>
      <c r="M99" s="239"/>
      <c r="N99" s="230"/>
      <c r="O99" s="230"/>
    </row>
    <row r="100" spans="1:15" ht="15.75" x14ac:dyDescent="0.25">
      <c r="A100" s="231"/>
      <c r="B100" s="232"/>
      <c r="C100" s="233"/>
      <c r="D100" s="234"/>
      <c r="E100" s="230"/>
      <c r="F100" s="270" t="s">
        <v>9</v>
      </c>
      <c r="G100" s="230"/>
      <c r="H100" s="230"/>
      <c r="I100" s="230"/>
      <c r="J100" s="230"/>
      <c r="K100" s="230"/>
      <c r="L100" s="230"/>
      <c r="M100" s="230"/>
      <c r="N100" s="230"/>
      <c r="O100" s="230"/>
    </row>
    <row r="101" spans="1:15" x14ac:dyDescent="0.25">
      <c r="A101" s="347" t="s">
        <v>25</v>
      </c>
      <c r="B101" s="347" t="s">
        <v>2</v>
      </c>
      <c r="C101" s="247" t="s">
        <v>131</v>
      </c>
      <c r="D101" s="247" t="s">
        <v>132</v>
      </c>
      <c r="E101" s="350" t="s">
        <v>215</v>
      </c>
      <c r="F101" s="348"/>
      <c r="G101" s="348"/>
      <c r="H101" s="350" t="s">
        <v>207</v>
      </c>
      <c r="I101" s="350" t="s">
        <v>208</v>
      </c>
      <c r="J101" s="350" t="s">
        <v>209</v>
      </c>
      <c r="K101" s="348"/>
      <c r="L101" s="348"/>
      <c r="M101" s="348"/>
      <c r="N101" s="349" t="s">
        <v>445</v>
      </c>
      <c r="O101" s="349"/>
    </row>
    <row r="102" spans="1:15" x14ac:dyDescent="0.25">
      <c r="A102" s="348"/>
      <c r="B102" s="348"/>
      <c r="C102" s="247" t="s">
        <v>134</v>
      </c>
      <c r="D102" s="247" t="s">
        <v>135</v>
      </c>
      <c r="E102" s="248">
        <v>2</v>
      </c>
      <c r="F102" s="248">
        <v>3</v>
      </c>
      <c r="G102" s="248">
        <v>4</v>
      </c>
      <c r="H102" s="350"/>
      <c r="I102" s="350"/>
      <c r="J102" s="248" t="s">
        <v>210</v>
      </c>
      <c r="K102" s="248" t="s">
        <v>211</v>
      </c>
      <c r="L102" s="248" t="s">
        <v>212</v>
      </c>
      <c r="M102" s="248" t="s">
        <v>213</v>
      </c>
      <c r="N102" s="246" t="s">
        <v>446</v>
      </c>
      <c r="O102" s="246" t="s">
        <v>447</v>
      </c>
    </row>
    <row r="103" spans="1:15" x14ac:dyDescent="0.25">
      <c r="A103" s="245" t="s">
        <v>449</v>
      </c>
      <c r="B103" s="256" t="s">
        <v>104</v>
      </c>
      <c r="C103" s="289" t="s">
        <v>137</v>
      </c>
      <c r="D103" s="246">
        <v>48</v>
      </c>
      <c r="E103" s="246">
        <v>11</v>
      </c>
      <c r="F103" s="246"/>
      <c r="G103" s="246">
        <v>37</v>
      </c>
      <c r="H103" s="246">
        <v>48</v>
      </c>
      <c r="I103" s="246"/>
      <c r="J103" s="246">
        <v>6</v>
      </c>
      <c r="K103" s="246">
        <v>3</v>
      </c>
      <c r="L103" s="246"/>
      <c r="M103" s="246">
        <v>3</v>
      </c>
      <c r="N103" s="246"/>
      <c r="O103" s="246"/>
    </row>
    <row r="104" spans="1:15" x14ac:dyDescent="0.25">
      <c r="A104" s="245" t="s">
        <v>495</v>
      </c>
      <c r="B104" s="256" t="s">
        <v>496</v>
      </c>
      <c r="C104" s="289" t="s">
        <v>137</v>
      </c>
      <c r="D104" s="246">
        <v>215</v>
      </c>
      <c r="E104" s="246">
        <v>24</v>
      </c>
      <c r="F104" s="246"/>
      <c r="G104" s="246">
        <v>191</v>
      </c>
      <c r="H104" s="246"/>
      <c r="I104" s="246"/>
      <c r="J104" s="246"/>
      <c r="K104" s="246">
        <v>24</v>
      </c>
      <c r="L104" s="246"/>
      <c r="M104" s="246">
        <v>6</v>
      </c>
      <c r="N104" s="246"/>
      <c r="O104" s="246"/>
    </row>
    <row r="105" spans="1:15" x14ac:dyDescent="0.25">
      <c r="A105" s="245" t="s">
        <v>497</v>
      </c>
      <c r="B105" s="256" t="s">
        <v>28</v>
      </c>
      <c r="C105" s="289" t="s">
        <v>137</v>
      </c>
      <c r="D105" s="246">
        <v>214</v>
      </c>
      <c r="E105" s="246">
        <v>26</v>
      </c>
      <c r="F105" s="246"/>
      <c r="G105" s="246">
        <v>188</v>
      </c>
      <c r="H105" s="246"/>
      <c r="I105" s="246"/>
      <c r="J105" s="246"/>
      <c r="K105" s="246">
        <v>24</v>
      </c>
      <c r="L105" s="246"/>
      <c r="M105" s="246">
        <v>6</v>
      </c>
      <c r="N105" s="246"/>
      <c r="O105" s="246"/>
    </row>
    <row r="106" spans="1:15" x14ac:dyDescent="0.25">
      <c r="A106" s="245" t="s">
        <v>497</v>
      </c>
      <c r="B106" s="256" t="s">
        <v>29</v>
      </c>
      <c r="C106" s="289" t="s">
        <v>137</v>
      </c>
      <c r="D106" s="246">
        <v>71</v>
      </c>
      <c r="E106" s="246">
        <v>12</v>
      </c>
      <c r="F106" s="246"/>
      <c r="G106" s="246">
        <v>59</v>
      </c>
      <c r="H106" s="246"/>
      <c r="I106" s="246"/>
      <c r="J106" s="246"/>
      <c r="K106" s="246">
        <v>8</v>
      </c>
      <c r="L106" s="246"/>
      <c r="M106" s="246">
        <v>2</v>
      </c>
      <c r="N106" s="246"/>
      <c r="O106" s="246"/>
    </row>
    <row r="107" spans="1:15" x14ac:dyDescent="0.25">
      <c r="A107" s="245" t="s">
        <v>498</v>
      </c>
      <c r="B107" s="256" t="s">
        <v>101</v>
      </c>
      <c r="C107" s="289" t="s">
        <v>137</v>
      </c>
      <c r="D107" s="246">
        <v>120</v>
      </c>
      <c r="E107" s="246">
        <v>48</v>
      </c>
      <c r="F107" s="246"/>
      <c r="G107" s="246">
        <v>72</v>
      </c>
      <c r="H107" s="246"/>
      <c r="I107" s="246"/>
      <c r="J107" s="246">
        <v>18</v>
      </c>
      <c r="K107" s="246">
        <v>6</v>
      </c>
      <c r="L107" s="246"/>
      <c r="M107" s="246"/>
      <c r="N107" s="246"/>
      <c r="O107" s="246"/>
    </row>
    <row r="108" spans="1:15" x14ac:dyDescent="0.25">
      <c r="A108" s="245" t="s">
        <v>498</v>
      </c>
      <c r="B108" s="256" t="s">
        <v>499</v>
      </c>
      <c r="C108" s="246" t="s">
        <v>137</v>
      </c>
      <c r="D108" s="246">
        <v>70</v>
      </c>
      <c r="E108" s="246">
        <v>10</v>
      </c>
      <c r="F108" s="246"/>
      <c r="G108" s="246">
        <v>60</v>
      </c>
      <c r="H108" s="246"/>
      <c r="I108" s="246"/>
      <c r="J108" s="246">
        <v>14</v>
      </c>
      <c r="K108" s="246">
        <v>2</v>
      </c>
      <c r="L108" s="246"/>
      <c r="M108" s="246"/>
      <c r="N108" s="246"/>
      <c r="O108" s="246"/>
    </row>
    <row r="109" spans="1:15" x14ac:dyDescent="0.25">
      <c r="A109" s="245" t="s">
        <v>498</v>
      </c>
      <c r="B109" s="256" t="s">
        <v>500</v>
      </c>
      <c r="C109" s="246" t="s">
        <v>137</v>
      </c>
      <c r="D109" s="246">
        <v>54</v>
      </c>
      <c r="E109" s="246">
        <v>14</v>
      </c>
      <c r="F109" s="246"/>
      <c r="G109" s="246">
        <v>40</v>
      </c>
      <c r="H109" s="246"/>
      <c r="I109" s="246"/>
      <c r="J109" s="246"/>
      <c r="K109" s="246">
        <v>7</v>
      </c>
      <c r="L109" s="246"/>
      <c r="M109" s="246"/>
      <c r="N109" s="246"/>
      <c r="O109" s="246"/>
    </row>
    <row r="110" spans="1:15" x14ac:dyDescent="0.25">
      <c r="A110" s="245" t="s">
        <v>498</v>
      </c>
      <c r="B110" s="256" t="s">
        <v>424</v>
      </c>
      <c r="C110" s="246" t="s">
        <v>137</v>
      </c>
      <c r="D110" s="246">
        <v>54</v>
      </c>
      <c r="E110" s="246">
        <v>27</v>
      </c>
      <c r="F110" s="246"/>
      <c r="G110" s="246">
        <v>27</v>
      </c>
      <c r="H110" s="246"/>
      <c r="I110" s="246"/>
      <c r="J110" s="246"/>
      <c r="K110" s="246">
        <v>4</v>
      </c>
      <c r="L110" s="246"/>
      <c r="M110" s="246"/>
      <c r="N110" s="246"/>
      <c r="O110" s="246"/>
    </row>
    <row r="111" spans="1:15" x14ac:dyDescent="0.25">
      <c r="A111" s="245" t="s">
        <v>498</v>
      </c>
      <c r="B111" s="256" t="s">
        <v>98</v>
      </c>
      <c r="C111" s="246" t="s">
        <v>137</v>
      </c>
      <c r="D111" s="246">
        <v>70</v>
      </c>
      <c r="E111" s="246">
        <v>25</v>
      </c>
      <c r="F111" s="246"/>
      <c r="G111" s="246">
        <v>45</v>
      </c>
      <c r="H111" s="246"/>
      <c r="I111" s="246"/>
      <c r="J111" s="246">
        <v>14</v>
      </c>
      <c r="K111" s="246">
        <v>2</v>
      </c>
      <c r="L111" s="246"/>
      <c r="M111" s="246"/>
      <c r="N111" s="246"/>
      <c r="O111" s="246"/>
    </row>
    <row r="112" spans="1:15" x14ac:dyDescent="0.25">
      <c r="A112" s="245" t="s">
        <v>498</v>
      </c>
      <c r="B112" s="256" t="s">
        <v>104</v>
      </c>
      <c r="C112" s="246" t="s">
        <v>137</v>
      </c>
      <c r="D112" s="246">
        <v>40</v>
      </c>
      <c r="E112" s="246">
        <v>10</v>
      </c>
      <c r="F112" s="246"/>
      <c r="G112" s="246">
        <v>30</v>
      </c>
      <c r="H112" s="246"/>
      <c r="I112" s="246"/>
      <c r="J112" s="246">
        <v>6</v>
      </c>
      <c r="K112" s="246">
        <v>2</v>
      </c>
      <c r="L112" s="246"/>
      <c r="M112" s="246"/>
      <c r="N112" s="246"/>
      <c r="O112" s="246"/>
    </row>
    <row r="113" spans="1:15" x14ac:dyDescent="0.25">
      <c r="A113" s="245" t="s">
        <v>498</v>
      </c>
      <c r="B113" s="256" t="s">
        <v>102</v>
      </c>
      <c r="C113" s="246" t="s">
        <v>137</v>
      </c>
      <c r="D113" s="246">
        <v>70</v>
      </c>
      <c r="E113" s="246">
        <v>23</v>
      </c>
      <c r="F113" s="246"/>
      <c r="G113" s="246">
        <v>47</v>
      </c>
      <c r="H113" s="246"/>
      <c r="I113" s="246"/>
      <c r="J113" s="246">
        <v>14</v>
      </c>
      <c r="K113" s="246">
        <v>2</v>
      </c>
      <c r="L113" s="246"/>
      <c r="M113" s="246"/>
      <c r="N113" s="246"/>
      <c r="O113" s="246"/>
    </row>
    <row r="114" spans="1:15" x14ac:dyDescent="0.25">
      <c r="A114" s="245" t="s">
        <v>498</v>
      </c>
      <c r="B114" s="256" t="s">
        <v>501</v>
      </c>
      <c r="C114" s="246" t="s">
        <v>137</v>
      </c>
      <c r="D114" s="246">
        <v>70</v>
      </c>
      <c r="E114" s="246">
        <v>20</v>
      </c>
      <c r="F114" s="246"/>
      <c r="G114" s="246">
        <v>50</v>
      </c>
      <c r="H114" s="246"/>
      <c r="I114" s="246"/>
      <c r="J114" s="246">
        <v>14</v>
      </c>
      <c r="K114" s="246">
        <v>2</v>
      </c>
      <c r="L114" s="246"/>
      <c r="M114" s="246"/>
      <c r="N114" s="246"/>
      <c r="O114" s="246"/>
    </row>
    <row r="115" spans="1:15" x14ac:dyDescent="0.25">
      <c r="A115" s="245" t="s">
        <v>498</v>
      </c>
      <c r="B115" s="256" t="s">
        <v>21</v>
      </c>
      <c r="C115" s="246" t="s">
        <v>137</v>
      </c>
      <c r="D115" s="246">
        <v>40</v>
      </c>
      <c r="E115" s="246">
        <v>10</v>
      </c>
      <c r="F115" s="246"/>
      <c r="G115" s="246">
        <v>30</v>
      </c>
      <c r="H115" s="246"/>
      <c r="I115" s="246"/>
      <c r="J115" s="246">
        <v>6</v>
      </c>
      <c r="K115" s="246">
        <v>2</v>
      </c>
      <c r="L115" s="246"/>
      <c r="M115" s="246"/>
      <c r="N115" s="246"/>
      <c r="O115" s="246"/>
    </row>
    <row r="116" spans="1:15" x14ac:dyDescent="0.25">
      <c r="A116" s="245" t="s">
        <v>498</v>
      </c>
      <c r="B116" s="256" t="s">
        <v>68</v>
      </c>
      <c r="C116" s="246" t="s">
        <v>137</v>
      </c>
      <c r="D116" s="246">
        <v>108</v>
      </c>
      <c r="E116" s="246">
        <v>28</v>
      </c>
      <c r="F116" s="246"/>
      <c r="G116" s="246">
        <v>80</v>
      </c>
      <c r="H116" s="246"/>
      <c r="I116" s="246"/>
      <c r="J116" s="246"/>
      <c r="K116" s="246">
        <v>14</v>
      </c>
      <c r="L116" s="246"/>
      <c r="M116" s="246"/>
      <c r="N116" s="246"/>
      <c r="O116" s="246"/>
    </row>
    <row r="117" spans="1:15" x14ac:dyDescent="0.25">
      <c r="A117" s="245" t="s">
        <v>498</v>
      </c>
      <c r="B117" s="256" t="s">
        <v>502</v>
      </c>
      <c r="C117" s="246" t="s">
        <v>137</v>
      </c>
      <c r="D117" s="246">
        <v>40</v>
      </c>
      <c r="E117" s="246">
        <v>5</v>
      </c>
      <c r="F117" s="246"/>
      <c r="G117" s="246">
        <v>35</v>
      </c>
      <c r="H117" s="246"/>
      <c r="I117" s="246"/>
      <c r="J117" s="246">
        <v>6</v>
      </c>
      <c r="K117" s="246">
        <v>2</v>
      </c>
      <c r="L117" s="246"/>
      <c r="M117" s="246"/>
      <c r="N117" s="246"/>
      <c r="O117" s="246"/>
    </row>
    <row r="118" spans="1:15" x14ac:dyDescent="0.25">
      <c r="A118" s="242"/>
      <c r="B118" s="243" t="s">
        <v>140</v>
      </c>
      <c r="C118" s="244"/>
      <c r="D118" s="257">
        <v>1284</v>
      </c>
      <c r="E118" s="257">
        <v>293</v>
      </c>
      <c r="F118" s="257">
        <v>0</v>
      </c>
      <c r="G118" s="257">
        <v>991</v>
      </c>
      <c r="H118" s="257">
        <v>48</v>
      </c>
      <c r="I118" s="257">
        <v>0</v>
      </c>
      <c r="J118" s="257">
        <v>98</v>
      </c>
      <c r="K118" s="257">
        <v>104</v>
      </c>
      <c r="L118" s="257">
        <v>0</v>
      </c>
      <c r="M118" s="257">
        <v>17</v>
      </c>
      <c r="N118" s="246">
        <v>0</v>
      </c>
      <c r="O118" s="246">
        <v>0</v>
      </c>
    </row>
    <row r="119" spans="1:15" x14ac:dyDescent="0.25">
      <c r="A119" s="252"/>
      <c r="B119" s="253"/>
      <c r="C119" s="254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8"/>
      <c r="O119" s="258"/>
    </row>
    <row r="120" spans="1:15" ht="15.75" x14ac:dyDescent="0.25">
      <c r="A120" s="231"/>
      <c r="B120" s="232"/>
      <c r="C120" s="233"/>
      <c r="D120" s="234"/>
      <c r="E120" s="230"/>
      <c r="F120" s="270" t="s">
        <v>10</v>
      </c>
      <c r="G120" s="230"/>
      <c r="H120" s="230"/>
      <c r="I120" s="230"/>
      <c r="J120" s="230"/>
      <c r="K120" s="230"/>
      <c r="L120" s="230"/>
      <c r="M120" s="230"/>
      <c r="N120" s="230"/>
      <c r="O120" s="230"/>
    </row>
    <row r="121" spans="1:15" x14ac:dyDescent="0.25">
      <c r="A121" s="347" t="s">
        <v>25</v>
      </c>
      <c r="B121" s="347" t="s">
        <v>2</v>
      </c>
      <c r="C121" s="247" t="s">
        <v>131</v>
      </c>
      <c r="D121" s="247" t="s">
        <v>132</v>
      </c>
      <c r="E121" s="350" t="s">
        <v>215</v>
      </c>
      <c r="F121" s="348"/>
      <c r="G121" s="348"/>
      <c r="H121" s="350" t="s">
        <v>207</v>
      </c>
      <c r="I121" s="350" t="s">
        <v>208</v>
      </c>
      <c r="J121" s="350" t="s">
        <v>209</v>
      </c>
      <c r="K121" s="348"/>
      <c r="L121" s="348"/>
      <c r="M121" s="348"/>
      <c r="N121" s="349" t="s">
        <v>445</v>
      </c>
      <c r="O121" s="349"/>
    </row>
    <row r="122" spans="1:15" x14ac:dyDescent="0.25">
      <c r="A122" s="348"/>
      <c r="B122" s="348"/>
      <c r="C122" s="247" t="s">
        <v>134</v>
      </c>
      <c r="D122" s="247" t="s">
        <v>135</v>
      </c>
      <c r="E122" s="248">
        <v>2</v>
      </c>
      <c r="F122" s="248">
        <v>3</v>
      </c>
      <c r="G122" s="248">
        <v>4</v>
      </c>
      <c r="H122" s="350"/>
      <c r="I122" s="350"/>
      <c r="J122" s="248" t="s">
        <v>210</v>
      </c>
      <c r="K122" s="248" t="s">
        <v>211</v>
      </c>
      <c r="L122" s="248" t="s">
        <v>212</v>
      </c>
      <c r="M122" s="248" t="s">
        <v>213</v>
      </c>
      <c r="N122" s="246" t="s">
        <v>446</v>
      </c>
      <c r="O122" s="246" t="s">
        <v>447</v>
      </c>
    </row>
    <row r="123" spans="1:15" x14ac:dyDescent="0.25">
      <c r="A123" s="245" t="s">
        <v>503</v>
      </c>
      <c r="B123" s="256" t="s">
        <v>28</v>
      </c>
      <c r="C123" s="246" t="s">
        <v>137</v>
      </c>
      <c r="D123" s="246">
        <v>32</v>
      </c>
      <c r="E123" s="246">
        <v>11</v>
      </c>
      <c r="F123" s="246"/>
      <c r="G123" s="246">
        <v>21</v>
      </c>
      <c r="H123" s="246"/>
      <c r="I123" s="246"/>
      <c r="J123" s="246">
        <v>9</v>
      </c>
      <c r="K123" s="246"/>
      <c r="L123" s="246"/>
      <c r="M123" s="246">
        <v>2</v>
      </c>
      <c r="N123" s="246"/>
      <c r="O123" s="246"/>
    </row>
    <row r="124" spans="1:15" x14ac:dyDescent="0.25">
      <c r="A124" s="245" t="s">
        <v>503</v>
      </c>
      <c r="B124" s="256" t="s">
        <v>27</v>
      </c>
      <c r="C124" s="289" t="s">
        <v>137</v>
      </c>
      <c r="D124" s="246">
        <v>38</v>
      </c>
      <c r="E124" s="246">
        <v>15</v>
      </c>
      <c r="F124" s="246"/>
      <c r="G124" s="246">
        <v>23</v>
      </c>
      <c r="H124" s="246"/>
      <c r="I124" s="246"/>
      <c r="J124" s="246">
        <v>4</v>
      </c>
      <c r="K124" s="246">
        <v>2</v>
      </c>
      <c r="L124" s="246"/>
      <c r="M124" s="246">
        <v>2</v>
      </c>
      <c r="N124" s="246"/>
      <c r="O124" s="246"/>
    </row>
    <row r="125" spans="1:15" x14ac:dyDescent="0.25">
      <c r="A125" s="245" t="s">
        <v>504</v>
      </c>
      <c r="B125" s="256" t="s">
        <v>39</v>
      </c>
      <c r="C125" s="289" t="s">
        <v>137</v>
      </c>
      <c r="D125" s="246">
        <v>286</v>
      </c>
      <c r="E125" s="246">
        <v>28</v>
      </c>
      <c r="F125" s="246"/>
      <c r="G125" s="246">
        <v>258</v>
      </c>
      <c r="H125" s="246"/>
      <c r="I125" s="246"/>
      <c r="J125" s="246">
        <v>9</v>
      </c>
      <c r="K125" s="246">
        <v>32</v>
      </c>
      <c r="L125" s="246"/>
      <c r="M125" s="246">
        <v>8</v>
      </c>
      <c r="N125" s="246"/>
      <c r="O125" s="246"/>
    </row>
    <row r="126" spans="1:15" x14ac:dyDescent="0.25">
      <c r="A126" s="245" t="s">
        <v>497</v>
      </c>
      <c r="B126" s="256" t="s">
        <v>27</v>
      </c>
      <c r="C126" s="289" t="s">
        <v>137</v>
      </c>
      <c r="D126" s="246">
        <v>142</v>
      </c>
      <c r="E126" s="246">
        <v>10</v>
      </c>
      <c r="F126" s="246"/>
      <c r="G126" s="246">
        <v>132</v>
      </c>
      <c r="H126" s="246"/>
      <c r="I126" s="246"/>
      <c r="J126" s="246">
        <v>4</v>
      </c>
      <c r="K126" s="246">
        <v>16</v>
      </c>
      <c r="L126" s="246"/>
      <c r="M126" s="246">
        <v>4</v>
      </c>
      <c r="N126" s="246"/>
      <c r="O126" s="246"/>
    </row>
    <row r="127" spans="1:15" x14ac:dyDescent="0.25">
      <c r="A127" s="245" t="s">
        <v>498</v>
      </c>
      <c r="B127" s="256" t="s">
        <v>64</v>
      </c>
      <c r="C127" s="246" t="s">
        <v>137</v>
      </c>
      <c r="D127" s="246">
        <v>70</v>
      </c>
      <c r="E127" s="246">
        <v>34</v>
      </c>
      <c r="F127" s="246"/>
      <c r="G127" s="246">
        <v>36</v>
      </c>
      <c r="H127" s="246"/>
      <c r="I127" s="246"/>
      <c r="J127" s="246">
        <v>14</v>
      </c>
      <c r="K127" s="246">
        <v>2</v>
      </c>
      <c r="L127" s="246"/>
      <c r="M127" s="246"/>
      <c r="N127" s="246"/>
      <c r="O127" s="246"/>
    </row>
    <row r="128" spans="1:15" x14ac:dyDescent="0.25">
      <c r="A128" s="245" t="s">
        <v>498</v>
      </c>
      <c r="B128" s="256" t="s">
        <v>505</v>
      </c>
      <c r="C128" s="246" t="s">
        <v>137</v>
      </c>
      <c r="D128" s="246">
        <v>70</v>
      </c>
      <c r="E128" s="246"/>
      <c r="F128" s="246"/>
      <c r="G128" s="246">
        <v>70</v>
      </c>
      <c r="H128" s="246"/>
      <c r="I128" s="246"/>
      <c r="J128" s="246">
        <v>14</v>
      </c>
      <c r="K128" s="246">
        <v>2</v>
      </c>
      <c r="L128" s="246"/>
      <c r="M128" s="246"/>
      <c r="N128" s="246"/>
      <c r="O128" s="246"/>
    </row>
    <row r="129" spans="1:15" x14ac:dyDescent="0.25">
      <c r="A129" s="245" t="s">
        <v>498</v>
      </c>
      <c r="B129" s="256" t="s">
        <v>397</v>
      </c>
      <c r="C129" s="246" t="s">
        <v>137</v>
      </c>
      <c r="D129" s="246">
        <v>52</v>
      </c>
      <c r="E129" s="246">
        <v>25</v>
      </c>
      <c r="F129" s="246"/>
      <c r="G129" s="246">
        <v>27</v>
      </c>
      <c r="H129" s="246"/>
      <c r="I129" s="246"/>
      <c r="J129" s="246"/>
      <c r="K129" s="246">
        <v>7</v>
      </c>
      <c r="L129" s="246"/>
      <c r="M129" s="246"/>
      <c r="N129" s="246"/>
      <c r="O129" s="246"/>
    </row>
    <row r="130" spans="1:15" x14ac:dyDescent="0.25">
      <c r="A130" s="245" t="s">
        <v>498</v>
      </c>
      <c r="B130" s="256" t="s">
        <v>74</v>
      </c>
      <c r="C130" s="246" t="s">
        <v>137</v>
      </c>
      <c r="D130" s="246">
        <v>100</v>
      </c>
      <c r="E130" s="246">
        <v>35</v>
      </c>
      <c r="F130" s="246"/>
      <c r="G130" s="246">
        <v>65</v>
      </c>
      <c r="H130" s="246"/>
      <c r="I130" s="246"/>
      <c r="J130" s="246">
        <v>22</v>
      </c>
      <c r="K130" s="246">
        <v>2</v>
      </c>
      <c r="L130" s="246"/>
      <c r="M130" s="246"/>
      <c r="N130" s="246"/>
      <c r="O130" s="246"/>
    </row>
    <row r="131" spans="1:15" x14ac:dyDescent="0.25">
      <c r="A131" s="265" t="s">
        <v>63</v>
      </c>
      <c r="B131" s="256" t="s">
        <v>506</v>
      </c>
      <c r="C131" s="246" t="s">
        <v>137</v>
      </c>
      <c r="D131" s="246">
        <v>192</v>
      </c>
      <c r="E131" s="246">
        <v>48</v>
      </c>
      <c r="F131" s="246"/>
      <c r="G131" s="246">
        <v>144</v>
      </c>
      <c r="H131" s="246"/>
      <c r="I131" s="246"/>
      <c r="J131" s="246"/>
      <c r="K131" s="246">
        <v>24</v>
      </c>
      <c r="L131" s="246"/>
      <c r="M131" s="246"/>
      <c r="N131" s="246"/>
      <c r="O131" s="246"/>
    </row>
    <row r="132" spans="1:15" x14ac:dyDescent="0.25">
      <c r="A132" s="242"/>
      <c r="B132" s="243" t="s">
        <v>140</v>
      </c>
      <c r="C132" s="244"/>
      <c r="D132" s="257">
        <v>982</v>
      </c>
      <c r="E132" s="257">
        <v>206</v>
      </c>
      <c r="F132" s="257">
        <v>0</v>
      </c>
      <c r="G132" s="257">
        <v>776</v>
      </c>
      <c r="H132" s="257">
        <v>0</v>
      </c>
      <c r="I132" s="257">
        <v>0</v>
      </c>
      <c r="J132" s="257">
        <v>76</v>
      </c>
      <c r="K132" s="257">
        <v>87</v>
      </c>
      <c r="L132" s="257">
        <v>0</v>
      </c>
      <c r="M132" s="257">
        <v>16</v>
      </c>
      <c r="N132" s="246"/>
      <c r="O132" s="246"/>
    </row>
    <row r="133" spans="1:15" x14ac:dyDescent="0.25">
      <c r="A133" s="242"/>
      <c r="B133" s="243" t="s">
        <v>245</v>
      </c>
      <c r="C133" s="244"/>
      <c r="D133" s="257">
        <v>2863</v>
      </c>
      <c r="E133" s="257">
        <v>547</v>
      </c>
      <c r="F133" s="257">
        <v>0</v>
      </c>
      <c r="G133" s="257">
        <v>2316</v>
      </c>
      <c r="H133" s="257">
        <v>237</v>
      </c>
      <c r="I133" s="257">
        <v>4</v>
      </c>
      <c r="J133" s="257">
        <v>212</v>
      </c>
      <c r="K133" s="257">
        <v>216</v>
      </c>
      <c r="L133" s="257">
        <v>27</v>
      </c>
      <c r="M133" s="257">
        <v>34</v>
      </c>
      <c r="N133" s="246">
        <v>0</v>
      </c>
      <c r="O133" s="246">
        <v>0</v>
      </c>
    </row>
    <row r="134" spans="1:15" x14ac:dyDescent="0.25">
      <c r="A134" s="231"/>
      <c r="B134" s="232"/>
      <c r="C134" s="233"/>
      <c r="D134" s="234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</row>
    <row r="135" spans="1:15" ht="15.75" x14ac:dyDescent="0.25">
      <c r="A135" s="231"/>
      <c r="B135" s="232"/>
      <c r="C135" s="233"/>
      <c r="D135" s="234"/>
      <c r="E135" s="230"/>
      <c r="F135" s="270" t="s">
        <v>13</v>
      </c>
      <c r="G135" s="230"/>
      <c r="H135" s="230"/>
      <c r="I135" s="230"/>
      <c r="J135" s="230"/>
      <c r="K135" s="230"/>
      <c r="L135" s="230"/>
      <c r="M135" s="230"/>
      <c r="N135" s="230"/>
      <c r="O135" s="230"/>
    </row>
    <row r="136" spans="1:15" x14ac:dyDescent="0.25">
      <c r="A136" s="347" t="s">
        <v>25</v>
      </c>
      <c r="B136" s="347" t="s">
        <v>2</v>
      </c>
      <c r="C136" s="247" t="s">
        <v>131</v>
      </c>
      <c r="D136" s="247" t="s">
        <v>132</v>
      </c>
      <c r="E136" s="350" t="s">
        <v>215</v>
      </c>
      <c r="F136" s="348"/>
      <c r="G136" s="348"/>
      <c r="H136" s="350" t="s">
        <v>207</v>
      </c>
      <c r="I136" s="350" t="s">
        <v>208</v>
      </c>
      <c r="J136" s="350" t="s">
        <v>209</v>
      </c>
      <c r="K136" s="348"/>
      <c r="L136" s="348"/>
      <c r="M136" s="348"/>
      <c r="N136" s="349" t="s">
        <v>445</v>
      </c>
      <c r="O136" s="349"/>
    </row>
    <row r="137" spans="1:15" x14ac:dyDescent="0.25">
      <c r="A137" s="348"/>
      <c r="B137" s="348"/>
      <c r="C137" s="247" t="s">
        <v>134</v>
      </c>
      <c r="D137" s="247" t="s">
        <v>135</v>
      </c>
      <c r="E137" s="248">
        <v>2</v>
      </c>
      <c r="F137" s="248">
        <v>3</v>
      </c>
      <c r="G137" s="248">
        <v>4</v>
      </c>
      <c r="H137" s="350"/>
      <c r="I137" s="350"/>
      <c r="J137" s="248" t="s">
        <v>210</v>
      </c>
      <c r="K137" s="248" t="s">
        <v>211</v>
      </c>
      <c r="L137" s="248" t="s">
        <v>212</v>
      </c>
      <c r="M137" s="248" t="s">
        <v>213</v>
      </c>
      <c r="N137" s="246" t="s">
        <v>446</v>
      </c>
      <c r="O137" s="246" t="s">
        <v>447</v>
      </c>
    </row>
    <row r="138" spans="1:15" x14ac:dyDescent="0.25">
      <c r="A138" s="267" t="s">
        <v>507</v>
      </c>
      <c r="B138" s="276" t="s">
        <v>54</v>
      </c>
      <c r="C138" s="268" t="s">
        <v>137</v>
      </c>
      <c r="D138" s="268">
        <v>148</v>
      </c>
      <c r="E138" s="268">
        <v>22</v>
      </c>
      <c r="F138" s="268"/>
      <c r="G138" s="268">
        <v>126</v>
      </c>
      <c r="H138" s="268"/>
      <c r="I138" s="268"/>
      <c r="J138" s="268">
        <v>9</v>
      </c>
      <c r="K138" s="268"/>
      <c r="L138" s="268">
        <v>10</v>
      </c>
      <c r="M138" s="268"/>
      <c r="N138" s="246"/>
      <c r="O138" s="246"/>
    </row>
    <row r="139" spans="1:15" x14ac:dyDescent="0.25">
      <c r="A139" s="245" t="s">
        <v>503</v>
      </c>
      <c r="B139" s="271" t="s">
        <v>38</v>
      </c>
      <c r="C139" s="246" t="s">
        <v>137</v>
      </c>
      <c r="D139" s="246">
        <v>124</v>
      </c>
      <c r="E139" s="246">
        <v>8</v>
      </c>
      <c r="F139" s="246"/>
      <c r="G139" s="246">
        <v>116</v>
      </c>
      <c r="H139" s="246"/>
      <c r="I139" s="246"/>
      <c r="J139" s="246">
        <v>26</v>
      </c>
      <c r="K139" s="246"/>
      <c r="L139" s="246">
        <v>6</v>
      </c>
      <c r="M139" s="246">
        <v>2</v>
      </c>
      <c r="N139" s="246"/>
      <c r="O139" s="246"/>
    </row>
    <row r="140" spans="1:15" x14ac:dyDescent="0.25">
      <c r="A140" s="245" t="s">
        <v>495</v>
      </c>
      <c r="B140" s="271" t="s">
        <v>508</v>
      </c>
      <c r="C140" s="246" t="s">
        <v>137</v>
      </c>
      <c r="D140" s="246">
        <v>70</v>
      </c>
      <c r="E140" s="246"/>
      <c r="F140" s="246"/>
      <c r="G140" s="246">
        <v>70</v>
      </c>
      <c r="H140" s="246"/>
      <c r="I140" s="246"/>
      <c r="J140" s="246"/>
      <c r="K140" s="246"/>
      <c r="L140" s="246">
        <v>5</v>
      </c>
      <c r="M140" s="246"/>
      <c r="N140" s="246"/>
      <c r="O140" s="246"/>
    </row>
    <row r="141" spans="1:15" x14ac:dyDescent="0.25">
      <c r="A141" s="245" t="s">
        <v>509</v>
      </c>
      <c r="B141" s="271" t="s">
        <v>40</v>
      </c>
      <c r="C141" s="246" t="s">
        <v>137</v>
      </c>
      <c r="D141" s="246">
        <v>98</v>
      </c>
      <c r="E141" s="246">
        <v>21</v>
      </c>
      <c r="F141" s="246"/>
      <c r="G141" s="246">
        <v>77</v>
      </c>
      <c r="H141" s="246"/>
      <c r="I141" s="246"/>
      <c r="J141" s="246">
        <v>16</v>
      </c>
      <c r="K141" s="246">
        <v>2</v>
      </c>
      <c r="L141" s="246">
        <v>4</v>
      </c>
      <c r="M141" s="246">
        <v>2</v>
      </c>
      <c r="N141" s="246"/>
      <c r="O141" s="246"/>
    </row>
    <row r="142" spans="1:15" x14ac:dyDescent="0.25">
      <c r="A142" s="245" t="s">
        <v>509</v>
      </c>
      <c r="B142" s="271" t="s">
        <v>59</v>
      </c>
      <c r="C142" s="246" t="s">
        <v>137</v>
      </c>
      <c r="D142" s="246">
        <v>8</v>
      </c>
      <c r="E142" s="246"/>
      <c r="F142" s="246"/>
      <c r="G142" s="246">
        <v>8</v>
      </c>
      <c r="H142" s="246"/>
      <c r="I142" s="246"/>
      <c r="J142" s="246"/>
      <c r="K142" s="246">
        <v>1</v>
      </c>
      <c r="L142" s="246"/>
      <c r="M142" s="246"/>
      <c r="N142" s="246"/>
      <c r="O142" s="246"/>
    </row>
    <row r="143" spans="1:15" x14ac:dyDescent="0.25">
      <c r="A143" s="245" t="s">
        <v>509</v>
      </c>
      <c r="B143" s="271" t="s">
        <v>77</v>
      </c>
      <c r="C143" s="246" t="s">
        <v>137</v>
      </c>
      <c r="D143" s="246">
        <v>8</v>
      </c>
      <c r="E143" s="246"/>
      <c r="F143" s="246"/>
      <c r="G143" s="246">
        <v>8</v>
      </c>
      <c r="H143" s="246"/>
      <c r="I143" s="246"/>
      <c r="J143" s="246"/>
      <c r="K143" s="246">
        <v>1</v>
      </c>
      <c r="L143" s="246"/>
      <c r="M143" s="246"/>
      <c r="N143" s="246"/>
      <c r="O143" s="246"/>
    </row>
    <row r="144" spans="1:15" x14ac:dyDescent="0.25">
      <c r="A144" s="245" t="s">
        <v>509</v>
      </c>
      <c r="B144" s="271" t="s">
        <v>78</v>
      </c>
      <c r="C144" s="246" t="s">
        <v>137</v>
      </c>
      <c r="D144" s="246">
        <v>8</v>
      </c>
      <c r="E144" s="246"/>
      <c r="F144" s="246"/>
      <c r="G144" s="246">
        <v>8</v>
      </c>
      <c r="H144" s="246"/>
      <c r="I144" s="246"/>
      <c r="J144" s="246"/>
      <c r="K144" s="246">
        <v>1</v>
      </c>
      <c r="L144" s="246"/>
      <c r="M144" s="246"/>
      <c r="N144" s="246"/>
      <c r="O144" s="246"/>
    </row>
    <row r="145" spans="1:15" x14ac:dyDescent="0.25">
      <c r="A145" s="245" t="s">
        <v>510</v>
      </c>
      <c r="B145" s="271" t="s">
        <v>29</v>
      </c>
      <c r="C145" s="246" t="s">
        <v>137</v>
      </c>
      <c r="D145" s="246">
        <v>12</v>
      </c>
      <c r="E145" s="246"/>
      <c r="F145" s="246"/>
      <c r="G145" s="246">
        <v>12</v>
      </c>
      <c r="H145" s="246"/>
      <c r="I145" s="246"/>
      <c r="J145" s="246">
        <v>2</v>
      </c>
      <c r="K145" s="246"/>
      <c r="L145" s="246"/>
      <c r="M145" s="246"/>
      <c r="N145" s="246"/>
      <c r="O145" s="246"/>
    </row>
    <row r="146" spans="1:15" x14ac:dyDescent="0.25">
      <c r="A146" s="245" t="s">
        <v>510</v>
      </c>
      <c r="B146" s="271" t="s">
        <v>30</v>
      </c>
      <c r="C146" s="246" t="s">
        <v>137</v>
      </c>
      <c r="D146" s="246">
        <v>12</v>
      </c>
      <c r="E146" s="246"/>
      <c r="F146" s="246"/>
      <c r="G146" s="246">
        <v>12</v>
      </c>
      <c r="H146" s="246"/>
      <c r="I146" s="246"/>
      <c r="J146" s="246"/>
      <c r="K146" s="246">
        <v>1</v>
      </c>
      <c r="L146" s="246"/>
      <c r="M146" s="246"/>
      <c r="N146" s="246"/>
      <c r="O146" s="246"/>
    </row>
    <row r="147" spans="1:15" x14ac:dyDescent="0.25">
      <c r="A147" s="245" t="s">
        <v>511</v>
      </c>
      <c r="B147" s="271" t="s">
        <v>405</v>
      </c>
      <c r="C147" s="246" t="s">
        <v>137</v>
      </c>
      <c r="D147" s="246">
        <v>4</v>
      </c>
      <c r="E147" s="246"/>
      <c r="F147" s="246"/>
      <c r="G147" s="246"/>
      <c r="H147" s="246"/>
      <c r="I147" s="246"/>
      <c r="J147" s="246"/>
      <c r="K147" s="246"/>
      <c r="L147" s="246"/>
      <c r="M147" s="246"/>
      <c r="N147" s="246">
        <v>3</v>
      </c>
      <c r="O147" s="246">
        <v>1</v>
      </c>
    </row>
    <row r="148" spans="1:15" x14ac:dyDescent="0.25">
      <c r="A148" s="245" t="s">
        <v>512</v>
      </c>
      <c r="B148" s="271" t="s">
        <v>102</v>
      </c>
      <c r="C148" s="246" t="s">
        <v>137</v>
      </c>
      <c r="D148" s="246">
        <v>2</v>
      </c>
      <c r="E148" s="246"/>
      <c r="F148" s="246"/>
      <c r="G148" s="246"/>
      <c r="H148" s="246"/>
      <c r="I148" s="246"/>
      <c r="J148" s="246"/>
      <c r="K148" s="246"/>
      <c r="L148" s="246"/>
      <c r="M148" s="246"/>
      <c r="N148" s="246">
        <v>2</v>
      </c>
      <c r="O148" s="246"/>
    </row>
    <row r="149" spans="1:15" x14ac:dyDescent="0.25">
      <c r="A149" s="245" t="s">
        <v>494</v>
      </c>
      <c r="B149" s="271" t="s">
        <v>48</v>
      </c>
      <c r="C149" s="246" t="s">
        <v>137</v>
      </c>
      <c r="D149" s="246">
        <v>9</v>
      </c>
      <c r="E149" s="246"/>
      <c r="F149" s="246"/>
      <c r="G149" s="246"/>
      <c r="H149" s="246"/>
      <c r="I149" s="246"/>
      <c r="J149" s="246"/>
      <c r="K149" s="246"/>
      <c r="L149" s="246"/>
      <c r="M149" s="246"/>
      <c r="N149" s="246">
        <v>4</v>
      </c>
      <c r="O149" s="246">
        <v>5</v>
      </c>
    </row>
    <row r="150" spans="1:15" x14ac:dyDescent="0.25">
      <c r="A150" s="245" t="s">
        <v>494</v>
      </c>
      <c r="B150" s="271" t="s">
        <v>74</v>
      </c>
      <c r="C150" s="246" t="s">
        <v>137</v>
      </c>
      <c r="D150" s="246">
        <v>1</v>
      </c>
      <c r="E150" s="246"/>
      <c r="F150" s="246"/>
      <c r="G150" s="246"/>
      <c r="H150" s="246"/>
      <c r="I150" s="246"/>
      <c r="J150" s="246"/>
      <c r="K150" s="246"/>
      <c r="L150" s="246"/>
      <c r="M150" s="246"/>
      <c r="N150" s="246">
        <v>1</v>
      </c>
      <c r="O150" s="246"/>
    </row>
    <row r="151" spans="1:15" x14ac:dyDescent="0.25">
      <c r="A151" s="245" t="s">
        <v>494</v>
      </c>
      <c r="B151" s="271" t="s">
        <v>103</v>
      </c>
      <c r="C151" s="246" t="s">
        <v>137</v>
      </c>
      <c r="D151" s="246">
        <v>2</v>
      </c>
      <c r="E151" s="246"/>
      <c r="F151" s="246"/>
      <c r="G151" s="246"/>
      <c r="H151" s="246"/>
      <c r="I151" s="246"/>
      <c r="J151" s="246"/>
      <c r="K151" s="246"/>
      <c r="L151" s="246"/>
      <c r="M151" s="246"/>
      <c r="N151" s="246">
        <v>2</v>
      </c>
      <c r="O151" s="246"/>
    </row>
    <row r="152" spans="1:15" x14ac:dyDescent="0.25">
      <c r="A152" s="240" t="s">
        <v>513</v>
      </c>
      <c r="B152" s="274">
        <v>19</v>
      </c>
      <c r="C152" s="255" t="s">
        <v>137</v>
      </c>
      <c r="D152" s="241">
        <v>4</v>
      </c>
      <c r="E152" s="241"/>
      <c r="F152" s="241"/>
      <c r="G152" s="241"/>
      <c r="H152" s="241"/>
      <c r="I152" s="241"/>
      <c r="J152" s="241"/>
      <c r="K152" s="241"/>
      <c r="L152" s="241"/>
      <c r="M152" s="241"/>
      <c r="N152" s="246">
        <v>2</v>
      </c>
      <c r="O152" s="246">
        <v>2</v>
      </c>
    </row>
    <row r="153" spans="1:15" x14ac:dyDescent="0.25">
      <c r="A153" s="240" t="s">
        <v>513</v>
      </c>
      <c r="B153" s="275">
        <v>20</v>
      </c>
      <c r="C153" s="246" t="s">
        <v>137</v>
      </c>
      <c r="D153" s="241">
        <v>4</v>
      </c>
      <c r="E153" s="241"/>
      <c r="F153" s="241"/>
      <c r="G153" s="241"/>
      <c r="H153" s="241"/>
      <c r="I153" s="241"/>
      <c r="J153" s="241"/>
      <c r="K153" s="241"/>
      <c r="L153" s="241"/>
      <c r="M153" s="241"/>
      <c r="N153" s="246">
        <v>2</v>
      </c>
      <c r="O153" s="246">
        <v>2</v>
      </c>
    </row>
    <row r="154" spans="1:15" x14ac:dyDescent="0.25">
      <c r="A154" s="240" t="s">
        <v>513</v>
      </c>
      <c r="B154" s="275">
        <v>21</v>
      </c>
      <c r="C154" s="246" t="s">
        <v>137</v>
      </c>
      <c r="D154" s="241">
        <v>12</v>
      </c>
      <c r="E154" s="241"/>
      <c r="F154" s="241"/>
      <c r="G154" s="241"/>
      <c r="H154" s="241"/>
      <c r="I154" s="241"/>
      <c r="J154" s="241"/>
      <c r="K154" s="241"/>
      <c r="L154" s="241"/>
      <c r="M154" s="241"/>
      <c r="N154" s="246">
        <v>7</v>
      </c>
      <c r="O154" s="246">
        <v>5</v>
      </c>
    </row>
    <row r="155" spans="1:15" x14ac:dyDescent="0.25">
      <c r="A155" s="240" t="s">
        <v>513</v>
      </c>
      <c r="B155" s="275">
        <v>22</v>
      </c>
      <c r="C155" s="246" t="s">
        <v>137</v>
      </c>
      <c r="D155" s="241">
        <v>16</v>
      </c>
      <c r="E155" s="241"/>
      <c r="F155" s="241"/>
      <c r="G155" s="241"/>
      <c r="H155" s="241"/>
      <c r="I155" s="241"/>
      <c r="J155" s="241"/>
      <c r="K155" s="241"/>
      <c r="L155" s="241"/>
      <c r="M155" s="241"/>
      <c r="N155" s="246">
        <v>8</v>
      </c>
      <c r="O155" s="246">
        <v>8</v>
      </c>
    </row>
    <row r="156" spans="1:15" x14ac:dyDescent="0.25">
      <c r="A156" s="245" t="s">
        <v>63</v>
      </c>
      <c r="B156" s="271" t="s">
        <v>514</v>
      </c>
      <c r="C156" s="246" t="s">
        <v>137</v>
      </c>
      <c r="D156" s="246">
        <v>96</v>
      </c>
      <c r="E156" s="246"/>
      <c r="F156" s="246"/>
      <c r="G156" s="246">
        <v>96</v>
      </c>
      <c r="H156" s="246">
        <v>96</v>
      </c>
      <c r="I156" s="246"/>
      <c r="J156" s="246"/>
      <c r="K156" s="246">
        <v>24</v>
      </c>
      <c r="L156" s="246"/>
      <c r="M156" s="246"/>
      <c r="N156" s="246"/>
      <c r="O156" s="246"/>
    </row>
    <row r="157" spans="1:15" x14ac:dyDescent="0.25">
      <c r="A157" s="245" t="s">
        <v>63</v>
      </c>
      <c r="B157" s="271" t="s">
        <v>515</v>
      </c>
      <c r="C157" s="246" t="s">
        <v>137</v>
      </c>
      <c r="D157" s="246">
        <v>79</v>
      </c>
      <c r="E157" s="246">
        <v>9</v>
      </c>
      <c r="F157" s="246"/>
      <c r="G157" s="246">
        <v>70</v>
      </c>
      <c r="H157" s="246"/>
      <c r="I157" s="246"/>
      <c r="J157" s="246"/>
      <c r="K157" s="246">
        <v>8</v>
      </c>
      <c r="L157" s="246"/>
      <c r="M157" s="246"/>
      <c r="N157" s="246"/>
      <c r="O157" s="246"/>
    </row>
    <row r="158" spans="1:15" x14ac:dyDescent="0.25">
      <c r="A158" s="245" t="s">
        <v>63</v>
      </c>
      <c r="B158" s="271" t="s">
        <v>516</v>
      </c>
      <c r="C158" s="246" t="s">
        <v>137</v>
      </c>
      <c r="D158" s="246">
        <v>79</v>
      </c>
      <c r="E158" s="246"/>
      <c r="F158" s="246"/>
      <c r="G158" s="246">
        <v>79</v>
      </c>
      <c r="H158" s="246"/>
      <c r="I158" s="246"/>
      <c r="J158" s="246"/>
      <c r="K158" s="246">
        <v>8</v>
      </c>
      <c r="L158" s="246"/>
      <c r="M158" s="246"/>
      <c r="N158" s="246"/>
      <c r="O158" s="246"/>
    </row>
    <row r="159" spans="1:15" x14ac:dyDescent="0.25">
      <c r="A159" s="245" t="s">
        <v>63</v>
      </c>
      <c r="B159" s="271" t="s">
        <v>517</v>
      </c>
      <c r="C159" s="246" t="s">
        <v>137</v>
      </c>
      <c r="D159" s="246">
        <v>73</v>
      </c>
      <c r="E159" s="246"/>
      <c r="F159" s="246"/>
      <c r="G159" s="246">
        <v>73</v>
      </c>
      <c r="H159" s="246"/>
      <c r="I159" s="246"/>
      <c r="J159" s="246"/>
      <c r="K159" s="246">
        <v>5</v>
      </c>
      <c r="L159" s="246"/>
      <c r="M159" s="246"/>
      <c r="N159" s="246"/>
      <c r="O159" s="246"/>
    </row>
    <row r="160" spans="1:15" x14ac:dyDescent="0.25">
      <c r="A160" s="242"/>
      <c r="B160" s="243" t="s">
        <v>140</v>
      </c>
      <c r="C160" s="244"/>
      <c r="D160" s="257">
        <v>869</v>
      </c>
      <c r="E160" s="257">
        <v>60</v>
      </c>
      <c r="F160" s="257">
        <v>0</v>
      </c>
      <c r="G160" s="257">
        <v>755</v>
      </c>
      <c r="H160" s="257">
        <v>96</v>
      </c>
      <c r="I160" s="257">
        <v>0</v>
      </c>
      <c r="J160" s="257">
        <v>53</v>
      </c>
      <c r="K160" s="257">
        <v>51</v>
      </c>
      <c r="L160" s="257">
        <v>25</v>
      </c>
      <c r="M160" s="257">
        <v>4</v>
      </c>
      <c r="N160" s="246">
        <v>31</v>
      </c>
      <c r="O160" s="246">
        <v>23</v>
      </c>
    </row>
    <row r="161" spans="1:15" x14ac:dyDescent="0.25">
      <c r="A161" s="252"/>
      <c r="B161" s="253"/>
      <c r="C161" s="254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30"/>
      <c r="O161" s="230"/>
    </row>
    <row r="162" spans="1:15" ht="15.75" x14ac:dyDescent="0.25">
      <c r="A162" s="231"/>
      <c r="B162" s="232"/>
      <c r="C162" s="233"/>
      <c r="D162" s="234"/>
      <c r="E162" s="230"/>
      <c r="F162" s="270" t="s">
        <v>14</v>
      </c>
      <c r="G162" s="230"/>
      <c r="H162" s="230"/>
      <c r="I162" s="230"/>
      <c r="J162" s="230"/>
      <c r="K162" s="230"/>
      <c r="L162" s="230"/>
      <c r="M162" s="230"/>
      <c r="N162" s="230"/>
      <c r="O162" s="230"/>
    </row>
    <row r="163" spans="1:15" x14ac:dyDescent="0.25">
      <c r="A163" s="347" t="s">
        <v>25</v>
      </c>
      <c r="B163" s="347" t="s">
        <v>2</v>
      </c>
      <c r="C163" s="247" t="s">
        <v>131</v>
      </c>
      <c r="D163" s="247" t="s">
        <v>132</v>
      </c>
      <c r="E163" s="350" t="s">
        <v>215</v>
      </c>
      <c r="F163" s="348"/>
      <c r="G163" s="348"/>
      <c r="H163" s="350" t="s">
        <v>207</v>
      </c>
      <c r="I163" s="350" t="s">
        <v>208</v>
      </c>
      <c r="J163" s="350" t="s">
        <v>209</v>
      </c>
      <c r="K163" s="348"/>
      <c r="L163" s="348"/>
      <c r="M163" s="348"/>
      <c r="N163" s="349" t="s">
        <v>445</v>
      </c>
      <c r="O163" s="349"/>
    </row>
    <row r="164" spans="1:15" x14ac:dyDescent="0.25">
      <c r="A164" s="348"/>
      <c r="B164" s="348"/>
      <c r="C164" s="247" t="s">
        <v>134</v>
      </c>
      <c r="D164" s="247" t="s">
        <v>135</v>
      </c>
      <c r="E164" s="248">
        <v>2</v>
      </c>
      <c r="F164" s="248">
        <v>3</v>
      </c>
      <c r="G164" s="248">
        <v>4</v>
      </c>
      <c r="H164" s="350"/>
      <c r="I164" s="350"/>
      <c r="J164" s="248" t="s">
        <v>210</v>
      </c>
      <c r="K164" s="248" t="s">
        <v>211</v>
      </c>
      <c r="L164" s="248" t="s">
        <v>212</v>
      </c>
      <c r="M164" s="248" t="s">
        <v>213</v>
      </c>
      <c r="N164" s="246" t="s">
        <v>446</v>
      </c>
      <c r="O164" s="246" t="s">
        <v>447</v>
      </c>
    </row>
    <row r="165" spans="1:15" x14ac:dyDescent="0.25">
      <c r="A165" s="278" t="s">
        <v>518</v>
      </c>
      <c r="B165" s="277">
        <v>77</v>
      </c>
      <c r="C165" s="262" t="s">
        <v>137</v>
      </c>
      <c r="D165" s="247">
        <v>30</v>
      </c>
      <c r="E165" s="248"/>
      <c r="F165" s="248"/>
      <c r="G165" s="248">
        <v>30</v>
      </c>
      <c r="H165" s="288"/>
      <c r="I165" s="288"/>
      <c r="J165" s="248"/>
      <c r="K165" s="248"/>
      <c r="L165" s="248">
        <v>2</v>
      </c>
      <c r="M165" s="248"/>
      <c r="N165" s="246"/>
      <c r="O165" s="246"/>
    </row>
    <row r="166" spans="1:15" x14ac:dyDescent="0.25">
      <c r="A166" s="278" t="s">
        <v>518</v>
      </c>
      <c r="B166" s="287" t="s">
        <v>519</v>
      </c>
      <c r="C166" s="262" t="s">
        <v>137</v>
      </c>
      <c r="D166" s="247">
        <v>196</v>
      </c>
      <c r="E166" s="248"/>
      <c r="F166" s="248"/>
      <c r="G166" s="248">
        <v>196</v>
      </c>
      <c r="H166" s="288"/>
      <c r="I166" s="288"/>
      <c r="J166" s="248"/>
      <c r="K166" s="248">
        <v>22</v>
      </c>
      <c r="L166" s="248"/>
      <c r="M166" s="248">
        <v>5</v>
      </c>
      <c r="N166" s="246"/>
      <c r="O166" s="246"/>
    </row>
    <row r="167" spans="1:15" x14ac:dyDescent="0.25">
      <c r="A167" s="278" t="s">
        <v>518</v>
      </c>
      <c r="B167" s="287" t="s">
        <v>520</v>
      </c>
      <c r="C167" s="262" t="s">
        <v>137</v>
      </c>
      <c r="D167" s="247">
        <v>20</v>
      </c>
      <c r="E167" s="248"/>
      <c r="F167" s="248"/>
      <c r="G167" s="248">
        <v>20</v>
      </c>
      <c r="H167" s="288"/>
      <c r="I167" s="288"/>
      <c r="J167" s="248"/>
      <c r="K167" s="248"/>
      <c r="L167" s="248"/>
      <c r="M167" s="248">
        <v>1</v>
      </c>
      <c r="N167" s="246"/>
      <c r="O167" s="246"/>
    </row>
    <row r="168" spans="1:15" x14ac:dyDescent="0.25">
      <c r="A168" s="278" t="s">
        <v>518</v>
      </c>
      <c r="B168" s="287" t="s">
        <v>521</v>
      </c>
      <c r="C168" s="262" t="s">
        <v>137</v>
      </c>
      <c r="D168" s="247">
        <v>40</v>
      </c>
      <c r="E168" s="248"/>
      <c r="F168" s="248"/>
      <c r="G168" s="248">
        <v>40</v>
      </c>
      <c r="H168" s="288"/>
      <c r="I168" s="288"/>
      <c r="J168" s="248"/>
      <c r="K168" s="248"/>
      <c r="L168" s="248"/>
      <c r="M168" s="248">
        <v>2</v>
      </c>
      <c r="N168" s="246"/>
      <c r="O168" s="246"/>
    </row>
    <row r="169" spans="1:15" x14ac:dyDescent="0.25">
      <c r="A169" s="278" t="s">
        <v>522</v>
      </c>
      <c r="B169" s="277">
        <v>22</v>
      </c>
      <c r="C169" s="262" t="s">
        <v>137</v>
      </c>
      <c r="D169" s="260">
        <v>1</v>
      </c>
      <c r="E169" s="259"/>
      <c r="F169" s="259"/>
      <c r="G169" s="259"/>
      <c r="H169" s="259"/>
      <c r="I169" s="259"/>
      <c r="J169" s="259"/>
      <c r="K169" s="259"/>
      <c r="L169" s="259"/>
      <c r="M169" s="259"/>
      <c r="N169" s="246"/>
      <c r="O169" s="246">
        <v>1</v>
      </c>
    </row>
    <row r="170" spans="1:15" x14ac:dyDescent="0.25">
      <c r="A170" s="278" t="s">
        <v>523</v>
      </c>
      <c r="B170" s="277">
        <v>13</v>
      </c>
      <c r="C170" s="262" t="s">
        <v>137</v>
      </c>
      <c r="D170" s="260">
        <v>2</v>
      </c>
      <c r="E170" s="259"/>
      <c r="F170" s="259"/>
      <c r="G170" s="259"/>
      <c r="H170" s="259"/>
      <c r="I170" s="259"/>
      <c r="J170" s="259"/>
      <c r="K170" s="259"/>
      <c r="L170" s="259"/>
      <c r="M170" s="259"/>
      <c r="N170" s="246"/>
      <c r="O170" s="246">
        <v>2</v>
      </c>
    </row>
    <row r="171" spans="1:15" x14ac:dyDescent="0.25">
      <c r="A171" s="278" t="s">
        <v>523</v>
      </c>
      <c r="B171" s="286" t="s">
        <v>524</v>
      </c>
      <c r="C171" s="262" t="s">
        <v>137</v>
      </c>
      <c r="D171" s="260">
        <v>2</v>
      </c>
      <c r="E171" s="259"/>
      <c r="F171" s="259"/>
      <c r="G171" s="259"/>
      <c r="H171" s="259"/>
      <c r="I171" s="259"/>
      <c r="J171" s="259"/>
      <c r="K171" s="259"/>
      <c r="L171" s="259"/>
      <c r="M171" s="259"/>
      <c r="N171" s="246"/>
      <c r="O171" s="246">
        <v>2</v>
      </c>
    </row>
    <row r="172" spans="1:15" x14ac:dyDescent="0.25">
      <c r="A172" s="278" t="s">
        <v>523</v>
      </c>
      <c r="B172" s="277">
        <v>21</v>
      </c>
      <c r="C172" s="262" t="s">
        <v>137</v>
      </c>
      <c r="D172" s="260">
        <v>2</v>
      </c>
      <c r="E172" s="259"/>
      <c r="F172" s="259"/>
      <c r="G172" s="259"/>
      <c r="H172" s="259"/>
      <c r="I172" s="259"/>
      <c r="J172" s="259"/>
      <c r="K172" s="259"/>
      <c r="L172" s="259"/>
      <c r="M172" s="259"/>
      <c r="N172" s="246"/>
      <c r="O172" s="246">
        <v>2</v>
      </c>
    </row>
    <row r="173" spans="1:15" x14ac:dyDescent="0.25">
      <c r="A173" s="278" t="s">
        <v>525</v>
      </c>
      <c r="B173" s="286" t="s">
        <v>526</v>
      </c>
      <c r="C173" s="262" t="s">
        <v>137</v>
      </c>
      <c r="D173" s="260">
        <v>1</v>
      </c>
      <c r="E173" s="259"/>
      <c r="F173" s="259"/>
      <c r="G173" s="259"/>
      <c r="H173" s="259"/>
      <c r="I173" s="259"/>
      <c r="J173" s="259"/>
      <c r="K173" s="259"/>
      <c r="L173" s="259"/>
      <c r="M173" s="259"/>
      <c r="N173" s="246"/>
      <c r="O173" s="246">
        <v>1</v>
      </c>
    </row>
    <row r="174" spans="1:15" x14ac:dyDescent="0.25">
      <c r="A174" s="278" t="s">
        <v>525</v>
      </c>
      <c r="B174" s="277">
        <v>14</v>
      </c>
      <c r="C174" s="262" t="s">
        <v>137</v>
      </c>
      <c r="D174" s="260">
        <v>2</v>
      </c>
      <c r="E174" s="259"/>
      <c r="F174" s="259"/>
      <c r="G174" s="259"/>
      <c r="H174" s="259"/>
      <c r="I174" s="259"/>
      <c r="J174" s="259"/>
      <c r="K174" s="259"/>
      <c r="L174" s="259"/>
      <c r="M174" s="259"/>
      <c r="N174" s="246"/>
      <c r="O174" s="246">
        <v>2</v>
      </c>
    </row>
    <row r="175" spans="1:15" x14ac:dyDescent="0.25">
      <c r="A175" s="278" t="s">
        <v>525</v>
      </c>
      <c r="B175" s="277">
        <v>15</v>
      </c>
      <c r="C175" s="262" t="s">
        <v>137</v>
      </c>
      <c r="D175" s="260">
        <v>2</v>
      </c>
      <c r="E175" s="259"/>
      <c r="F175" s="259"/>
      <c r="G175" s="259"/>
      <c r="H175" s="259"/>
      <c r="I175" s="259"/>
      <c r="J175" s="259"/>
      <c r="K175" s="259"/>
      <c r="L175" s="259"/>
      <c r="M175" s="259"/>
      <c r="N175" s="246"/>
      <c r="O175" s="246">
        <v>2</v>
      </c>
    </row>
    <row r="176" spans="1:15" x14ac:dyDescent="0.25">
      <c r="A176" s="278" t="s">
        <v>525</v>
      </c>
      <c r="B176" s="277">
        <v>16</v>
      </c>
      <c r="C176" s="262" t="s">
        <v>137</v>
      </c>
      <c r="D176" s="260">
        <v>2</v>
      </c>
      <c r="E176" s="259"/>
      <c r="F176" s="259"/>
      <c r="G176" s="259"/>
      <c r="H176" s="259"/>
      <c r="I176" s="259"/>
      <c r="J176" s="259"/>
      <c r="K176" s="259"/>
      <c r="L176" s="259"/>
      <c r="M176" s="259"/>
      <c r="N176" s="246"/>
      <c r="O176" s="246">
        <v>2</v>
      </c>
    </row>
    <row r="177" spans="1:15" x14ac:dyDescent="0.25">
      <c r="A177" s="278" t="s">
        <v>525</v>
      </c>
      <c r="B177" s="277">
        <v>17</v>
      </c>
      <c r="C177" s="262" t="s">
        <v>137</v>
      </c>
      <c r="D177" s="260">
        <v>2</v>
      </c>
      <c r="E177" s="259"/>
      <c r="F177" s="259"/>
      <c r="G177" s="259"/>
      <c r="H177" s="259"/>
      <c r="I177" s="259"/>
      <c r="J177" s="259"/>
      <c r="K177" s="259"/>
      <c r="L177" s="259"/>
      <c r="M177" s="259"/>
      <c r="N177" s="246"/>
      <c r="O177" s="246">
        <v>2</v>
      </c>
    </row>
    <row r="178" spans="1:15" x14ac:dyDescent="0.25">
      <c r="A178" s="278" t="s">
        <v>525</v>
      </c>
      <c r="B178" s="277">
        <v>18</v>
      </c>
      <c r="C178" s="262" t="s">
        <v>137</v>
      </c>
      <c r="D178" s="260">
        <v>2</v>
      </c>
      <c r="E178" s="259"/>
      <c r="F178" s="259"/>
      <c r="G178" s="259"/>
      <c r="H178" s="259"/>
      <c r="I178" s="259"/>
      <c r="J178" s="259"/>
      <c r="K178" s="259"/>
      <c r="L178" s="259"/>
      <c r="M178" s="259"/>
      <c r="N178" s="246"/>
      <c r="O178" s="246">
        <v>2</v>
      </c>
    </row>
    <row r="179" spans="1:15" x14ac:dyDescent="0.25">
      <c r="A179" s="278" t="s">
        <v>525</v>
      </c>
      <c r="B179" s="277">
        <v>19</v>
      </c>
      <c r="C179" s="262" t="s">
        <v>137</v>
      </c>
      <c r="D179" s="260">
        <v>2</v>
      </c>
      <c r="E179" s="259"/>
      <c r="F179" s="259"/>
      <c r="G179" s="259"/>
      <c r="H179" s="259"/>
      <c r="I179" s="259"/>
      <c r="J179" s="259"/>
      <c r="K179" s="259"/>
      <c r="L179" s="259"/>
      <c r="M179" s="259"/>
      <c r="N179" s="246"/>
      <c r="O179" s="246">
        <v>2</v>
      </c>
    </row>
    <row r="180" spans="1:15" x14ac:dyDescent="0.25">
      <c r="A180" s="278" t="s">
        <v>527</v>
      </c>
      <c r="B180" s="277">
        <v>10</v>
      </c>
      <c r="C180" s="262" t="s">
        <v>137</v>
      </c>
      <c r="D180" s="260">
        <v>1</v>
      </c>
      <c r="E180" s="259"/>
      <c r="F180" s="259"/>
      <c r="G180" s="259"/>
      <c r="H180" s="259"/>
      <c r="I180" s="259"/>
      <c r="J180" s="259"/>
      <c r="K180" s="259"/>
      <c r="L180" s="259"/>
      <c r="M180" s="259"/>
      <c r="N180" s="246"/>
      <c r="O180" s="246">
        <v>1</v>
      </c>
    </row>
    <row r="181" spans="1:15" x14ac:dyDescent="0.25">
      <c r="A181" s="278" t="s">
        <v>527</v>
      </c>
      <c r="B181" s="277">
        <v>12</v>
      </c>
      <c r="C181" s="262" t="s">
        <v>137</v>
      </c>
      <c r="D181" s="260">
        <v>1</v>
      </c>
      <c r="E181" s="259"/>
      <c r="F181" s="259"/>
      <c r="G181" s="259"/>
      <c r="H181" s="259"/>
      <c r="I181" s="259"/>
      <c r="J181" s="259"/>
      <c r="K181" s="259"/>
      <c r="L181" s="259"/>
      <c r="M181" s="259"/>
      <c r="N181" s="246"/>
      <c r="O181" s="246">
        <v>1</v>
      </c>
    </row>
    <row r="182" spans="1:15" x14ac:dyDescent="0.25">
      <c r="A182" s="278" t="s">
        <v>527</v>
      </c>
      <c r="B182" s="277">
        <v>14</v>
      </c>
      <c r="C182" s="262" t="s">
        <v>137</v>
      </c>
      <c r="D182" s="260">
        <v>1</v>
      </c>
      <c r="E182" s="259"/>
      <c r="F182" s="259"/>
      <c r="G182" s="259"/>
      <c r="H182" s="259"/>
      <c r="I182" s="259"/>
      <c r="J182" s="259"/>
      <c r="K182" s="259"/>
      <c r="L182" s="259"/>
      <c r="M182" s="259"/>
      <c r="N182" s="246"/>
      <c r="O182" s="246">
        <v>1</v>
      </c>
    </row>
    <row r="183" spans="1:15" x14ac:dyDescent="0.25">
      <c r="A183" s="278" t="s">
        <v>527</v>
      </c>
      <c r="B183" s="277">
        <v>2</v>
      </c>
      <c r="C183" s="262" t="s">
        <v>137</v>
      </c>
      <c r="D183" s="260">
        <v>1</v>
      </c>
      <c r="E183" s="259"/>
      <c r="F183" s="259"/>
      <c r="G183" s="259"/>
      <c r="H183" s="259"/>
      <c r="I183" s="259"/>
      <c r="J183" s="259"/>
      <c r="K183" s="259"/>
      <c r="L183" s="259"/>
      <c r="M183" s="259"/>
      <c r="N183" s="246"/>
      <c r="O183" s="246">
        <v>1</v>
      </c>
    </row>
    <row r="184" spans="1:15" x14ac:dyDescent="0.25">
      <c r="A184" s="278" t="s">
        <v>527</v>
      </c>
      <c r="B184" s="277">
        <v>4</v>
      </c>
      <c r="C184" s="262" t="s">
        <v>137</v>
      </c>
      <c r="D184" s="260">
        <v>1</v>
      </c>
      <c r="E184" s="259"/>
      <c r="F184" s="259"/>
      <c r="G184" s="259"/>
      <c r="H184" s="259"/>
      <c r="I184" s="259"/>
      <c r="J184" s="259"/>
      <c r="K184" s="259"/>
      <c r="L184" s="259"/>
      <c r="M184" s="259"/>
      <c r="N184" s="246"/>
      <c r="O184" s="246">
        <v>1</v>
      </c>
    </row>
    <row r="185" spans="1:15" x14ac:dyDescent="0.25">
      <c r="A185" s="278" t="s">
        <v>527</v>
      </c>
      <c r="B185" s="277">
        <v>6</v>
      </c>
      <c r="C185" s="262" t="s">
        <v>137</v>
      </c>
      <c r="D185" s="260">
        <v>1</v>
      </c>
      <c r="E185" s="259"/>
      <c r="F185" s="259"/>
      <c r="G185" s="259"/>
      <c r="H185" s="259"/>
      <c r="I185" s="259"/>
      <c r="J185" s="259"/>
      <c r="K185" s="259"/>
      <c r="L185" s="259"/>
      <c r="M185" s="259"/>
      <c r="N185" s="246"/>
      <c r="O185" s="246">
        <v>1</v>
      </c>
    </row>
    <row r="186" spans="1:15" x14ac:dyDescent="0.25">
      <c r="A186" s="278" t="s">
        <v>527</v>
      </c>
      <c r="B186" s="277">
        <v>8</v>
      </c>
      <c r="C186" s="262" t="s">
        <v>137</v>
      </c>
      <c r="D186" s="260">
        <v>1</v>
      </c>
      <c r="E186" s="259"/>
      <c r="F186" s="259"/>
      <c r="G186" s="259"/>
      <c r="H186" s="259"/>
      <c r="I186" s="259"/>
      <c r="J186" s="259"/>
      <c r="K186" s="259"/>
      <c r="L186" s="259"/>
      <c r="M186" s="259"/>
      <c r="N186" s="246"/>
      <c r="O186" s="246">
        <v>1</v>
      </c>
    </row>
    <row r="187" spans="1:15" x14ac:dyDescent="0.25">
      <c r="A187" s="278" t="s">
        <v>528</v>
      </c>
      <c r="B187" s="277">
        <v>11</v>
      </c>
      <c r="C187" s="262" t="s">
        <v>137</v>
      </c>
      <c r="D187" s="260">
        <v>1</v>
      </c>
      <c r="E187" s="259"/>
      <c r="F187" s="259"/>
      <c r="G187" s="259"/>
      <c r="H187" s="259"/>
      <c r="I187" s="259"/>
      <c r="J187" s="259"/>
      <c r="K187" s="259"/>
      <c r="L187" s="259"/>
      <c r="M187" s="259"/>
      <c r="N187" s="246"/>
      <c r="O187" s="246">
        <v>1</v>
      </c>
    </row>
    <row r="188" spans="1:15" x14ac:dyDescent="0.25">
      <c r="A188" s="278" t="s">
        <v>528</v>
      </c>
      <c r="B188" s="277">
        <v>15</v>
      </c>
      <c r="C188" s="262" t="s">
        <v>137</v>
      </c>
      <c r="D188" s="260">
        <v>1</v>
      </c>
      <c r="E188" s="259"/>
      <c r="F188" s="259"/>
      <c r="G188" s="259"/>
      <c r="H188" s="259"/>
      <c r="I188" s="259"/>
      <c r="J188" s="259"/>
      <c r="K188" s="259"/>
      <c r="L188" s="259"/>
      <c r="M188" s="259"/>
      <c r="N188" s="246"/>
      <c r="O188" s="246">
        <v>1</v>
      </c>
    </row>
    <row r="189" spans="1:15" x14ac:dyDescent="0.25">
      <c r="A189" s="278" t="s">
        <v>528</v>
      </c>
      <c r="B189" s="286" t="s">
        <v>529</v>
      </c>
      <c r="C189" s="262" t="s">
        <v>137</v>
      </c>
      <c r="D189" s="260">
        <v>1</v>
      </c>
      <c r="E189" s="259"/>
      <c r="F189" s="259"/>
      <c r="G189" s="259"/>
      <c r="H189" s="259"/>
      <c r="I189" s="259"/>
      <c r="J189" s="259"/>
      <c r="K189" s="259"/>
      <c r="L189" s="259"/>
      <c r="M189" s="259"/>
      <c r="N189" s="246"/>
      <c r="O189" s="246">
        <v>1</v>
      </c>
    </row>
    <row r="190" spans="1:15" x14ac:dyDescent="0.25">
      <c r="A190" s="278" t="s">
        <v>528</v>
      </c>
      <c r="B190" s="286" t="s">
        <v>92</v>
      </c>
      <c r="C190" s="262" t="s">
        <v>137</v>
      </c>
      <c r="D190" s="260">
        <v>1</v>
      </c>
      <c r="E190" s="259"/>
      <c r="F190" s="259"/>
      <c r="G190" s="259"/>
      <c r="H190" s="259"/>
      <c r="I190" s="259"/>
      <c r="J190" s="259"/>
      <c r="K190" s="259"/>
      <c r="L190" s="259"/>
      <c r="M190" s="259"/>
      <c r="N190" s="246"/>
      <c r="O190" s="246">
        <v>1</v>
      </c>
    </row>
    <row r="191" spans="1:15" x14ac:dyDescent="0.25">
      <c r="A191" s="278" t="s">
        <v>528</v>
      </c>
      <c r="B191" s="280" t="s">
        <v>530</v>
      </c>
      <c r="C191" s="262" t="s">
        <v>137</v>
      </c>
      <c r="D191" s="260">
        <v>1</v>
      </c>
      <c r="E191" s="259"/>
      <c r="F191" s="259"/>
      <c r="G191" s="259"/>
      <c r="H191" s="259"/>
      <c r="I191" s="259"/>
      <c r="J191" s="259"/>
      <c r="K191" s="259"/>
      <c r="L191" s="259"/>
      <c r="M191" s="259"/>
      <c r="N191" s="246"/>
      <c r="O191" s="246">
        <v>1</v>
      </c>
    </row>
    <row r="192" spans="1:15" x14ac:dyDescent="0.25">
      <c r="A192" s="278" t="s">
        <v>528</v>
      </c>
      <c r="B192" s="277">
        <v>3</v>
      </c>
      <c r="C192" s="262" t="s">
        <v>137</v>
      </c>
      <c r="D192" s="260">
        <v>1</v>
      </c>
      <c r="E192" s="259"/>
      <c r="F192" s="259"/>
      <c r="G192" s="259"/>
      <c r="H192" s="259"/>
      <c r="I192" s="259"/>
      <c r="J192" s="259"/>
      <c r="K192" s="259"/>
      <c r="L192" s="259"/>
      <c r="M192" s="259"/>
      <c r="N192" s="246"/>
      <c r="O192" s="246">
        <v>1</v>
      </c>
    </row>
    <row r="193" spans="1:15" x14ac:dyDescent="0.25">
      <c r="A193" s="278" t="s">
        <v>528</v>
      </c>
      <c r="B193" s="277">
        <v>57</v>
      </c>
      <c r="C193" s="262" t="s">
        <v>137</v>
      </c>
      <c r="D193" s="260">
        <v>4</v>
      </c>
      <c r="E193" s="259"/>
      <c r="F193" s="259"/>
      <c r="G193" s="259"/>
      <c r="H193" s="259"/>
      <c r="I193" s="259"/>
      <c r="J193" s="259"/>
      <c r="K193" s="259"/>
      <c r="L193" s="259"/>
      <c r="M193" s="259"/>
      <c r="N193" s="246">
        <v>2</v>
      </c>
      <c r="O193" s="246">
        <v>2</v>
      </c>
    </row>
    <row r="194" spans="1:15" x14ac:dyDescent="0.25">
      <c r="A194" s="278" t="s">
        <v>528</v>
      </c>
      <c r="B194" s="277">
        <v>7</v>
      </c>
      <c r="C194" s="262" t="s">
        <v>137</v>
      </c>
      <c r="D194" s="260">
        <v>1</v>
      </c>
      <c r="E194" s="259"/>
      <c r="F194" s="259"/>
      <c r="G194" s="259"/>
      <c r="H194" s="259"/>
      <c r="I194" s="259"/>
      <c r="J194" s="259"/>
      <c r="K194" s="259"/>
      <c r="L194" s="259"/>
      <c r="M194" s="259"/>
      <c r="N194" s="246"/>
      <c r="O194" s="246">
        <v>1</v>
      </c>
    </row>
    <row r="195" spans="1:15" x14ac:dyDescent="0.25">
      <c r="A195" s="278" t="s">
        <v>528</v>
      </c>
      <c r="B195" s="277">
        <v>9</v>
      </c>
      <c r="C195" s="262" t="s">
        <v>137</v>
      </c>
      <c r="D195" s="260">
        <v>1</v>
      </c>
      <c r="E195" s="259"/>
      <c r="F195" s="259"/>
      <c r="G195" s="259"/>
      <c r="H195" s="259"/>
      <c r="I195" s="259"/>
      <c r="J195" s="259"/>
      <c r="K195" s="259"/>
      <c r="L195" s="259"/>
      <c r="M195" s="259"/>
      <c r="N195" s="246"/>
      <c r="O195" s="246">
        <v>1</v>
      </c>
    </row>
    <row r="196" spans="1:15" x14ac:dyDescent="0.25">
      <c r="A196" s="278" t="s">
        <v>528</v>
      </c>
      <c r="B196" s="277">
        <v>5</v>
      </c>
      <c r="C196" s="262" t="s">
        <v>137</v>
      </c>
      <c r="D196" s="260">
        <v>1</v>
      </c>
      <c r="E196" s="259"/>
      <c r="F196" s="259"/>
      <c r="G196" s="259"/>
      <c r="H196" s="259"/>
      <c r="I196" s="259"/>
      <c r="J196" s="259"/>
      <c r="K196" s="259"/>
      <c r="L196" s="259"/>
      <c r="M196" s="259"/>
      <c r="N196" s="246"/>
      <c r="O196" s="246">
        <v>1</v>
      </c>
    </row>
    <row r="197" spans="1:15" x14ac:dyDescent="0.25">
      <c r="A197" s="278" t="s">
        <v>531</v>
      </c>
      <c r="B197" s="277">
        <v>12</v>
      </c>
      <c r="C197" s="262" t="s">
        <v>137</v>
      </c>
      <c r="D197" s="260">
        <v>5</v>
      </c>
      <c r="E197" s="259"/>
      <c r="F197" s="259"/>
      <c r="G197" s="259"/>
      <c r="H197" s="259"/>
      <c r="I197" s="259"/>
      <c r="J197" s="259"/>
      <c r="K197" s="259"/>
      <c r="L197" s="259"/>
      <c r="M197" s="259"/>
      <c r="N197" s="246">
        <v>2</v>
      </c>
      <c r="O197" s="246">
        <v>3</v>
      </c>
    </row>
    <row r="198" spans="1:15" x14ac:dyDescent="0.25">
      <c r="A198" s="278" t="s">
        <v>531</v>
      </c>
      <c r="B198" s="277">
        <v>2</v>
      </c>
      <c r="C198" s="262" t="s">
        <v>137</v>
      </c>
      <c r="D198" s="260">
        <v>2</v>
      </c>
      <c r="E198" s="259"/>
      <c r="F198" s="259"/>
      <c r="G198" s="259"/>
      <c r="H198" s="259"/>
      <c r="I198" s="259"/>
      <c r="J198" s="259"/>
      <c r="K198" s="259"/>
      <c r="L198" s="259"/>
      <c r="M198" s="259"/>
      <c r="N198" s="246">
        <v>2</v>
      </c>
      <c r="O198" s="246"/>
    </row>
    <row r="199" spans="1:15" x14ac:dyDescent="0.25">
      <c r="A199" s="278" t="s">
        <v>531</v>
      </c>
      <c r="B199" s="281">
        <v>5</v>
      </c>
      <c r="C199" s="262" t="s">
        <v>137</v>
      </c>
      <c r="D199" s="260">
        <v>16</v>
      </c>
      <c r="E199" s="259"/>
      <c r="F199" s="259"/>
      <c r="G199" s="259"/>
      <c r="H199" s="259"/>
      <c r="I199" s="259"/>
      <c r="J199" s="259"/>
      <c r="K199" s="259"/>
      <c r="L199" s="259"/>
      <c r="M199" s="259"/>
      <c r="N199" s="246">
        <v>5</v>
      </c>
      <c r="O199" s="246">
        <v>11</v>
      </c>
    </row>
    <row r="200" spans="1:15" x14ac:dyDescent="0.25">
      <c r="A200" s="278" t="s">
        <v>531</v>
      </c>
      <c r="B200" s="281">
        <v>6</v>
      </c>
      <c r="C200" s="262" t="s">
        <v>137</v>
      </c>
      <c r="D200" s="260">
        <v>2</v>
      </c>
      <c r="E200" s="259"/>
      <c r="F200" s="259"/>
      <c r="G200" s="259"/>
      <c r="H200" s="259"/>
      <c r="I200" s="259"/>
      <c r="J200" s="259"/>
      <c r="K200" s="259"/>
      <c r="L200" s="259"/>
      <c r="M200" s="259"/>
      <c r="N200" s="246"/>
      <c r="O200" s="246">
        <v>2</v>
      </c>
    </row>
    <row r="201" spans="1:15" x14ac:dyDescent="0.25">
      <c r="A201" s="278" t="s">
        <v>531</v>
      </c>
      <c r="B201" s="271" t="s">
        <v>95</v>
      </c>
      <c r="C201" s="262" t="s">
        <v>137</v>
      </c>
      <c r="D201" s="255">
        <v>8</v>
      </c>
      <c r="E201" s="255"/>
      <c r="F201" s="255"/>
      <c r="G201" s="255"/>
      <c r="H201" s="255"/>
      <c r="I201" s="255"/>
      <c r="J201" s="255"/>
      <c r="K201" s="255"/>
      <c r="L201" s="255"/>
      <c r="M201" s="255"/>
      <c r="N201" s="246"/>
      <c r="O201" s="246">
        <v>8</v>
      </c>
    </row>
    <row r="202" spans="1:15" x14ac:dyDescent="0.25">
      <c r="A202" s="278" t="s">
        <v>531</v>
      </c>
      <c r="B202" s="271" t="s">
        <v>21</v>
      </c>
      <c r="C202" s="262" t="s">
        <v>137</v>
      </c>
      <c r="D202" s="255">
        <v>8</v>
      </c>
      <c r="E202" s="255"/>
      <c r="F202" s="255"/>
      <c r="G202" s="255"/>
      <c r="H202" s="255"/>
      <c r="I202" s="255"/>
      <c r="J202" s="255"/>
      <c r="K202" s="255"/>
      <c r="L202" s="255"/>
      <c r="M202" s="255"/>
      <c r="N202" s="246"/>
      <c r="O202" s="246">
        <v>8</v>
      </c>
    </row>
    <row r="203" spans="1:15" x14ac:dyDescent="0.25">
      <c r="A203" s="278" t="s">
        <v>531</v>
      </c>
      <c r="B203" s="271" t="s">
        <v>68</v>
      </c>
      <c r="C203" s="262" t="s">
        <v>137</v>
      </c>
      <c r="D203" s="255">
        <v>2</v>
      </c>
      <c r="E203" s="255"/>
      <c r="F203" s="255"/>
      <c r="G203" s="255"/>
      <c r="H203" s="255"/>
      <c r="I203" s="255"/>
      <c r="J203" s="255"/>
      <c r="K203" s="255"/>
      <c r="L203" s="255"/>
      <c r="M203" s="255"/>
      <c r="N203" s="246"/>
      <c r="O203" s="246">
        <v>2</v>
      </c>
    </row>
    <row r="204" spans="1:15" x14ac:dyDescent="0.25">
      <c r="A204" s="278" t="s">
        <v>532</v>
      </c>
      <c r="B204" s="271" t="s">
        <v>533</v>
      </c>
      <c r="C204" s="262" t="s">
        <v>137</v>
      </c>
      <c r="D204" s="255">
        <v>8</v>
      </c>
      <c r="E204" s="255"/>
      <c r="F204" s="255"/>
      <c r="G204" s="255"/>
      <c r="H204" s="255"/>
      <c r="I204" s="255"/>
      <c r="J204" s="255"/>
      <c r="K204" s="255"/>
      <c r="L204" s="255"/>
      <c r="M204" s="255"/>
      <c r="N204" s="246">
        <v>8</v>
      </c>
      <c r="O204" s="246"/>
    </row>
    <row r="205" spans="1:15" x14ac:dyDescent="0.25">
      <c r="A205" s="278" t="s">
        <v>532</v>
      </c>
      <c r="B205" s="271" t="s">
        <v>534</v>
      </c>
      <c r="C205" s="262" t="s">
        <v>137</v>
      </c>
      <c r="D205" s="255">
        <v>4</v>
      </c>
      <c r="E205" s="255"/>
      <c r="F205" s="255"/>
      <c r="G205" s="255"/>
      <c r="H205" s="255"/>
      <c r="I205" s="255"/>
      <c r="J205" s="255"/>
      <c r="K205" s="255"/>
      <c r="L205" s="255"/>
      <c r="M205" s="255"/>
      <c r="N205" s="246">
        <v>4</v>
      </c>
      <c r="O205" s="246"/>
    </row>
    <row r="206" spans="1:15" x14ac:dyDescent="0.25">
      <c r="A206" s="278" t="s">
        <v>532</v>
      </c>
      <c r="B206" s="271" t="s">
        <v>535</v>
      </c>
      <c r="C206" s="262" t="s">
        <v>137</v>
      </c>
      <c r="D206" s="255">
        <v>2</v>
      </c>
      <c r="E206" s="255"/>
      <c r="F206" s="255"/>
      <c r="G206" s="255"/>
      <c r="H206" s="255"/>
      <c r="I206" s="255"/>
      <c r="J206" s="255"/>
      <c r="K206" s="255"/>
      <c r="L206" s="255"/>
      <c r="M206" s="255"/>
      <c r="N206" s="246"/>
      <c r="O206" s="246">
        <v>2</v>
      </c>
    </row>
    <row r="207" spans="1:15" x14ac:dyDescent="0.25">
      <c r="A207" s="278" t="s">
        <v>532</v>
      </c>
      <c r="B207" s="271" t="s">
        <v>536</v>
      </c>
      <c r="C207" s="262" t="s">
        <v>137</v>
      </c>
      <c r="D207" s="255">
        <v>2</v>
      </c>
      <c r="E207" s="255"/>
      <c r="F207" s="255"/>
      <c r="G207" s="255"/>
      <c r="H207" s="255"/>
      <c r="I207" s="255"/>
      <c r="J207" s="255"/>
      <c r="K207" s="255"/>
      <c r="L207" s="255"/>
      <c r="M207" s="255"/>
      <c r="N207" s="246"/>
      <c r="O207" s="246">
        <v>2</v>
      </c>
    </row>
    <row r="208" spans="1:15" x14ac:dyDescent="0.25">
      <c r="A208" s="278" t="s">
        <v>532</v>
      </c>
      <c r="B208" s="271" t="s">
        <v>537</v>
      </c>
      <c r="C208" s="262" t="s">
        <v>137</v>
      </c>
      <c r="D208" s="255">
        <v>4</v>
      </c>
      <c r="E208" s="255"/>
      <c r="F208" s="255"/>
      <c r="G208" s="255"/>
      <c r="H208" s="255"/>
      <c r="I208" s="255"/>
      <c r="J208" s="255"/>
      <c r="K208" s="255"/>
      <c r="L208" s="255"/>
      <c r="M208" s="255"/>
      <c r="N208" s="246"/>
      <c r="O208" s="246">
        <v>4</v>
      </c>
    </row>
    <row r="209" spans="1:15" x14ac:dyDescent="0.25">
      <c r="A209" s="279" t="s">
        <v>63</v>
      </c>
      <c r="B209" s="271" t="s">
        <v>538</v>
      </c>
      <c r="C209" s="246" t="s">
        <v>137</v>
      </c>
      <c r="D209" s="255">
        <v>80</v>
      </c>
      <c r="E209" s="255"/>
      <c r="F209" s="255"/>
      <c r="G209" s="255">
        <v>80</v>
      </c>
      <c r="H209" s="255"/>
      <c r="I209" s="255"/>
      <c r="J209" s="255"/>
      <c r="K209" s="255"/>
      <c r="L209" s="255"/>
      <c r="M209" s="255">
        <v>4</v>
      </c>
      <c r="N209" s="246"/>
      <c r="O209" s="246"/>
    </row>
    <row r="210" spans="1:15" x14ac:dyDescent="0.25">
      <c r="A210" s="279" t="s">
        <v>63</v>
      </c>
      <c r="B210" s="271" t="s">
        <v>539</v>
      </c>
      <c r="C210" s="246" t="s">
        <v>137</v>
      </c>
      <c r="D210" s="255">
        <v>72</v>
      </c>
      <c r="E210" s="255"/>
      <c r="F210" s="255"/>
      <c r="G210" s="255">
        <v>72</v>
      </c>
      <c r="H210" s="255"/>
      <c r="I210" s="255"/>
      <c r="J210" s="255"/>
      <c r="K210" s="255">
        <v>10</v>
      </c>
      <c r="L210" s="255"/>
      <c r="M210" s="255"/>
      <c r="N210" s="246"/>
      <c r="O210" s="246"/>
    </row>
    <row r="211" spans="1:15" x14ac:dyDescent="0.25">
      <c r="A211" s="279" t="s">
        <v>475</v>
      </c>
      <c r="B211" s="271" t="s">
        <v>69</v>
      </c>
      <c r="C211" s="246" t="s">
        <v>137</v>
      </c>
      <c r="D211" s="255">
        <v>12</v>
      </c>
      <c r="E211" s="255">
        <v>5</v>
      </c>
      <c r="F211" s="255">
        <v>1</v>
      </c>
      <c r="G211" s="255">
        <v>6</v>
      </c>
      <c r="H211" s="255"/>
      <c r="I211" s="255"/>
      <c r="J211" s="255"/>
      <c r="K211" s="255"/>
      <c r="L211" s="255">
        <v>1</v>
      </c>
      <c r="M211" s="255"/>
      <c r="N211" s="246"/>
      <c r="O211" s="246"/>
    </row>
    <row r="212" spans="1:15" x14ac:dyDescent="0.25">
      <c r="A212" s="279" t="s">
        <v>475</v>
      </c>
      <c r="B212" s="271" t="s">
        <v>540</v>
      </c>
      <c r="C212" s="246" t="s">
        <v>137</v>
      </c>
      <c r="D212" s="255">
        <v>12</v>
      </c>
      <c r="E212" s="255">
        <v>8</v>
      </c>
      <c r="F212" s="255"/>
      <c r="G212" s="255">
        <v>4</v>
      </c>
      <c r="H212" s="255"/>
      <c r="I212" s="255"/>
      <c r="J212" s="255"/>
      <c r="K212" s="255">
        <v>2</v>
      </c>
      <c r="L212" s="255"/>
      <c r="M212" s="255"/>
      <c r="N212" s="246"/>
      <c r="O212" s="246"/>
    </row>
    <row r="213" spans="1:15" x14ac:dyDescent="0.25">
      <c r="A213" s="279" t="s">
        <v>475</v>
      </c>
      <c r="B213" s="271" t="s">
        <v>541</v>
      </c>
      <c r="C213" s="246" t="s">
        <v>137</v>
      </c>
      <c r="D213" s="255">
        <v>60</v>
      </c>
      <c r="E213" s="255">
        <v>10</v>
      </c>
      <c r="F213" s="255"/>
      <c r="G213" s="255">
        <v>50</v>
      </c>
      <c r="H213" s="255"/>
      <c r="I213" s="255"/>
      <c r="J213" s="255">
        <v>16</v>
      </c>
      <c r="K213" s="255"/>
      <c r="L213" s="255"/>
      <c r="M213" s="255"/>
      <c r="N213" s="246"/>
      <c r="O213" s="246"/>
    </row>
    <row r="214" spans="1:15" x14ac:dyDescent="0.25">
      <c r="A214" s="279" t="s">
        <v>475</v>
      </c>
      <c r="B214" s="271" t="s">
        <v>542</v>
      </c>
      <c r="C214" s="246" t="s">
        <v>137</v>
      </c>
      <c r="D214" s="255">
        <v>8</v>
      </c>
      <c r="E214" s="255">
        <v>2</v>
      </c>
      <c r="F214" s="255"/>
      <c r="G214" s="255">
        <v>6</v>
      </c>
      <c r="H214" s="255"/>
      <c r="I214" s="255"/>
      <c r="J214" s="255">
        <v>2</v>
      </c>
      <c r="K214" s="255"/>
      <c r="L214" s="255"/>
      <c r="M214" s="255"/>
      <c r="N214" s="246"/>
      <c r="O214" s="246"/>
    </row>
    <row r="215" spans="1:15" x14ac:dyDescent="0.25">
      <c r="A215" s="279" t="s">
        <v>475</v>
      </c>
      <c r="B215" s="271" t="s">
        <v>543</v>
      </c>
      <c r="C215" s="246" t="s">
        <v>137</v>
      </c>
      <c r="D215" s="255">
        <v>12</v>
      </c>
      <c r="E215" s="255">
        <v>1</v>
      </c>
      <c r="F215" s="255"/>
      <c r="G215" s="255">
        <v>11</v>
      </c>
      <c r="H215" s="255"/>
      <c r="I215" s="255"/>
      <c r="J215" s="255"/>
      <c r="K215" s="255">
        <v>2</v>
      </c>
      <c r="L215" s="255"/>
      <c r="M215" s="255"/>
      <c r="N215" s="246"/>
      <c r="O215" s="246"/>
    </row>
    <row r="216" spans="1:15" x14ac:dyDescent="0.25">
      <c r="A216" s="279" t="s">
        <v>475</v>
      </c>
      <c r="B216" s="271" t="s">
        <v>92</v>
      </c>
      <c r="C216" s="246" t="s">
        <v>137</v>
      </c>
      <c r="D216" s="255">
        <v>36</v>
      </c>
      <c r="E216" s="255">
        <v>16</v>
      </c>
      <c r="F216" s="255"/>
      <c r="G216" s="255">
        <v>20</v>
      </c>
      <c r="H216" s="255">
        <v>36</v>
      </c>
      <c r="I216" s="255"/>
      <c r="J216" s="255">
        <v>1</v>
      </c>
      <c r="K216" s="255">
        <v>9</v>
      </c>
      <c r="L216" s="255">
        <v>3</v>
      </c>
      <c r="M216" s="255"/>
      <c r="N216" s="246"/>
      <c r="O216" s="246"/>
    </row>
    <row r="217" spans="1:15" x14ac:dyDescent="0.25">
      <c r="A217" s="279" t="s">
        <v>475</v>
      </c>
      <c r="B217" s="271" t="s">
        <v>544</v>
      </c>
      <c r="C217" s="246" t="s">
        <v>137</v>
      </c>
      <c r="D217" s="255">
        <v>8</v>
      </c>
      <c r="E217" s="255"/>
      <c r="F217" s="255"/>
      <c r="G217" s="255">
        <v>8</v>
      </c>
      <c r="H217" s="255"/>
      <c r="I217" s="255"/>
      <c r="J217" s="255">
        <v>2</v>
      </c>
      <c r="K217" s="255"/>
      <c r="L217" s="255"/>
      <c r="M217" s="255"/>
      <c r="N217" s="246"/>
      <c r="O217" s="246"/>
    </row>
    <row r="218" spans="1:15" x14ac:dyDescent="0.25">
      <c r="A218" s="279" t="s">
        <v>475</v>
      </c>
      <c r="B218" s="271" t="s">
        <v>434</v>
      </c>
      <c r="C218" s="246" t="s">
        <v>137</v>
      </c>
      <c r="D218" s="255">
        <v>8</v>
      </c>
      <c r="E218" s="255">
        <v>1</v>
      </c>
      <c r="F218" s="255"/>
      <c r="G218" s="255">
        <v>7</v>
      </c>
      <c r="H218" s="255"/>
      <c r="I218" s="255"/>
      <c r="J218" s="255"/>
      <c r="K218" s="255">
        <v>1</v>
      </c>
      <c r="L218" s="255"/>
      <c r="M218" s="255"/>
      <c r="N218" s="246"/>
      <c r="O218" s="246"/>
    </row>
    <row r="219" spans="1:15" x14ac:dyDescent="0.25">
      <c r="A219" s="279" t="s">
        <v>475</v>
      </c>
      <c r="B219" s="271" t="s">
        <v>125</v>
      </c>
      <c r="C219" s="246" t="s">
        <v>137</v>
      </c>
      <c r="D219" s="255">
        <v>36</v>
      </c>
      <c r="E219" s="255">
        <v>36</v>
      </c>
      <c r="F219" s="255"/>
      <c r="G219" s="255"/>
      <c r="H219" s="255">
        <v>36</v>
      </c>
      <c r="I219" s="255"/>
      <c r="J219" s="255"/>
      <c r="K219" s="255">
        <v>12</v>
      </c>
      <c r="L219" s="255"/>
      <c r="M219" s="255"/>
      <c r="N219" s="246"/>
      <c r="O219" s="246"/>
    </row>
    <row r="220" spans="1:15" x14ac:dyDescent="0.25">
      <c r="A220" s="279" t="s">
        <v>475</v>
      </c>
      <c r="B220" s="271" t="s">
        <v>545</v>
      </c>
      <c r="C220" s="246" t="s">
        <v>137</v>
      </c>
      <c r="D220" s="255">
        <v>8</v>
      </c>
      <c r="E220" s="255"/>
      <c r="F220" s="255"/>
      <c r="G220" s="255">
        <v>8</v>
      </c>
      <c r="H220" s="255"/>
      <c r="I220" s="255"/>
      <c r="J220" s="255">
        <v>2</v>
      </c>
      <c r="K220" s="255"/>
      <c r="L220" s="255"/>
      <c r="M220" s="255"/>
      <c r="N220" s="246"/>
      <c r="O220" s="246"/>
    </row>
    <row r="221" spans="1:15" x14ac:dyDescent="0.25">
      <c r="A221" s="279" t="s">
        <v>475</v>
      </c>
      <c r="B221" s="271" t="s">
        <v>546</v>
      </c>
      <c r="C221" s="246" t="s">
        <v>137</v>
      </c>
      <c r="D221" s="255">
        <v>8</v>
      </c>
      <c r="E221" s="255"/>
      <c r="F221" s="255"/>
      <c r="G221" s="255">
        <v>8</v>
      </c>
      <c r="H221" s="255"/>
      <c r="I221" s="255"/>
      <c r="J221" s="255">
        <v>2</v>
      </c>
      <c r="K221" s="255"/>
      <c r="L221" s="255"/>
      <c r="M221" s="255"/>
      <c r="N221" s="246"/>
      <c r="O221" s="246"/>
    </row>
    <row r="222" spans="1:15" x14ac:dyDescent="0.25">
      <c r="A222" s="279" t="s">
        <v>475</v>
      </c>
      <c r="B222" s="271" t="s">
        <v>61</v>
      </c>
      <c r="C222" s="246" t="s">
        <v>137</v>
      </c>
      <c r="D222" s="255">
        <v>16</v>
      </c>
      <c r="E222" s="255"/>
      <c r="F222" s="255"/>
      <c r="G222" s="255">
        <v>16</v>
      </c>
      <c r="H222" s="255"/>
      <c r="I222" s="255"/>
      <c r="J222" s="255"/>
      <c r="K222" s="255"/>
      <c r="L222" s="255"/>
      <c r="M222" s="255">
        <v>1</v>
      </c>
      <c r="N222" s="246"/>
      <c r="O222" s="246"/>
    </row>
    <row r="223" spans="1:15" x14ac:dyDescent="0.25">
      <c r="A223" s="279" t="s">
        <v>475</v>
      </c>
      <c r="B223" s="271" t="s">
        <v>119</v>
      </c>
      <c r="C223" s="246" t="s">
        <v>137</v>
      </c>
      <c r="D223" s="255">
        <v>12</v>
      </c>
      <c r="E223" s="255"/>
      <c r="F223" s="255">
        <v>8</v>
      </c>
      <c r="G223" s="255">
        <v>4</v>
      </c>
      <c r="H223" s="255">
        <v>12</v>
      </c>
      <c r="I223" s="255"/>
      <c r="J223" s="255"/>
      <c r="K223" s="255"/>
      <c r="L223" s="255"/>
      <c r="M223" s="255">
        <v>2</v>
      </c>
      <c r="N223" s="246"/>
      <c r="O223" s="246"/>
    </row>
    <row r="224" spans="1:15" x14ac:dyDescent="0.25">
      <c r="A224" s="279" t="s">
        <v>475</v>
      </c>
      <c r="B224" s="271" t="s">
        <v>32</v>
      </c>
      <c r="C224" s="246" t="s">
        <v>137</v>
      </c>
      <c r="D224" s="255">
        <v>8</v>
      </c>
      <c r="E224" s="255"/>
      <c r="F224" s="255"/>
      <c r="G224" s="255">
        <v>8</v>
      </c>
      <c r="H224" s="255">
        <v>8</v>
      </c>
      <c r="I224" s="255"/>
      <c r="J224" s="255"/>
      <c r="K224" s="255">
        <v>2</v>
      </c>
      <c r="L224" s="255"/>
      <c r="M224" s="255"/>
      <c r="N224" s="246"/>
      <c r="O224" s="246"/>
    </row>
    <row r="225" spans="1:15" x14ac:dyDescent="0.25">
      <c r="A225" s="242"/>
      <c r="B225" s="243" t="s">
        <v>140</v>
      </c>
      <c r="C225" s="257"/>
      <c r="D225" s="272">
        <v>785</v>
      </c>
      <c r="E225" s="257">
        <v>79</v>
      </c>
      <c r="F225" s="257">
        <v>9</v>
      </c>
      <c r="G225" s="257">
        <v>308</v>
      </c>
      <c r="H225" s="257">
        <v>92</v>
      </c>
      <c r="I225" s="257">
        <v>0</v>
      </c>
      <c r="J225" s="257">
        <v>25</v>
      </c>
      <c r="K225" s="257">
        <v>38</v>
      </c>
      <c r="L225" s="257">
        <v>4</v>
      </c>
      <c r="M225" s="257">
        <v>7</v>
      </c>
      <c r="N225" s="257">
        <v>23</v>
      </c>
      <c r="O225" s="246">
        <v>80</v>
      </c>
    </row>
    <row r="226" spans="1:15" x14ac:dyDescent="0.25">
      <c r="A226" s="252"/>
      <c r="B226" s="253"/>
      <c r="C226" s="254"/>
      <c r="D226" s="266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8"/>
    </row>
    <row r="227" spans="1:15" ht="15.75" x14ac:dyDescent="0.25">
      <c r="A227" s="231"/>
      <c r="B227" s="232"/>
      <c r="C227" s="233"/>
      <c r="D227" s="234"/>
      <c r="E227" s="230"/>
      <c r="F227" s="270" t="s">
        <v>15</v>
      </c>
      <c r="G227" s="230"/>
      <c r="H227" s="230"/>
      <c r="I227" s="230"/>
      <c r="J227" s="230"/>
      <c r="K227" s="230"/>
      <c r="L227" s="230"/>
      <c r="M227" s="230"/>
      <c r="N227" s="230"/>
      <c r="O227" s="230"/>
    </row>
    <row r="228" spans="1:15" x14ac:dyDescent="0.25">
      <c r="A228" s="347" t="s">
        <v>25</v>
      </c>
      <c r="B228" s="347" t="s">
        <v>2</v>
      </c>
      <c r="C228" s="247" t="s">
        <v>131</v>
      </c>
      <c r="D228" s="247" t="s">
        <v>132</v>
      </c>
      <c r="E228" s="350" t="s">
        <v>215</v>
      </c>
      <c r="F228" s="348"/>
      <c r="G228" s="348"/>
      <c r="H228" s="350" t="s">
        <v>207</v>
      </c>
      <c r="I228" s="350" t="s">
        <v>208</v>
      </c>
      <c r="J228" s="350" t="s">
        <v>209</v>
      </c>
      <c r="K228" s="348"/>
      <c r="L228" s="348"/>
      <c r="M228" s="348"/>
      <c r="N228" s="349" t="s">
        <v>445</v>
      </c>
      <c r="O228" s="349"/>
    </row>
    <row r="229" spans="1:15" x14ac:dyDescent="0.25">
      <c r="A229" s="348"/>
      <c r="B229" s="348"/>
      <c r="C229" s="247" t="s">
        <v>134</v>
      </c>
      <c r="D229" s="247" t="s">
        <v>135</v>
      </c>
      <c r="E229" s="248">
        <v>2</v>
      </c>
      <c r="F229" s="248">
        <v>3</v>
      </c>
      <c r="G229" s="248">
        <v>4</v>
      </c>
      <c r="H229" s="350"/>
      <c r="I229" s="350"/>
      <c r="J229" s="248" t="s">
        <v>210</v>
      </c>
      <c r="K229" s="248" t="s">
        <v>211</v>
      </c>
      <c r="L229" s="248" t="s">
        <v>212</v>
      </c>
      <c r="M229" s="248" t="s">
        <v>213</v>
      </c>
      <c r="N229" s="246" t="s">
        <v>446</v>
      </c>
      <c r="O229" s="246" t="s">
        <v>447</v>
      </c>
    </row>
    <row r="230" spans="1:15" x14ac:dyDescent="0.25">
      <c r="A230" s="263" t="s">
        <v>49</v>
      </c>
      <c r="B230" s="277" t="s">
        <v>547</v>
      </c>
      <c r="C230" s="277" t="s">
        <v>137</v>
      </c>
      <c r="D230" s="283">
        <v>33</v>
      </c>
      <c r="E230" s="284"/>
      <c r="F230" s="284"/>
      <c r="G230" s="284">
        <v>33</v>
      </c>
      <c r="H230" s="284">
        <v>33</v>
      </c>
      <c r="I230" s="284"/>
      <c r="J230" s="284">
        <v>8</v>
      </c>
      <c r="K230" s="284">
        <v>4</v>
      </c>
      <c r="L230" s="284"/>
      <c r="M230" s="284"/>
      <c r="N230" s="261"/>
      <c r="O230" s="261"/>
    </row>
    <row r="231" spans="1:15" x14ac:dyDescent="0.25">
      <c r="A231" s="263" t="s">
        <v>49</v>
      </c>
      <c r="B231" s="277" t="s">
        <v>548</v>
      </c>
      <c r="C231" s="277" t="s">
        <v>137</v>
      </c>
      <c r="D231" s="283">
        <v>64</v>
      </c>
      <c r="E231" s="284"/>
      <c r="F231" s="284"/>
      <c r="G231" s="284">
        <v>64</v>
      </c>
      <c r="H231" s="284">
        <v>64</v>
      </c>
      <c r="I231" s="284"/>
      <c r="J231" s="284">
        <v>8</v>
      </c>
      <c r="K231" s="284">
        <v>4</v>
      </c>
      <c r="L231" s="284">
        <v>4</v>
      </c>
      <c r="M231" s="284"/>
      <c r="N231" s="261"/>
      <c r="O231" s="261"/>
    </row>
    <row r="232" spans="1:15" x14ac:dyDescent="0.25">
      <c r="A232" s="263" t="s">
        <v>549</v>
      </c>
      <c r="B232" s="286" t="s">
        <v>550</v>
      </c>
      <c r="C232" s="277" t="s">
        <v>137</v>
      </c>
      <c r="D232" s="283">
        <v>3</v>
      </c>
      <c r="E232" s="284">
        <v>2</v>
      </c>
      <c r="F232" s="284"/>
      <c r="G232" s="284">
        <v>1</v>
      </c>
      <c r="H232" s="284"/>
      <c r="I232" s="284"/>
      <c r="J232" s="284">
        <v>1</v>
      </c>
      <c r="K232" s="284"/>
      <c r="L232" s="284"/>
      <c r="M232" s="284"/>
      <c r="N232" s="261"/>
      <c r="O232" s="261"/>
    </row>
    <row r="233" spans="1:15" x14ac:dyDescent="0.25">
      <c r="A233" s="263" t="s">
        <v>549</v>
      </c>
      <c r="B233" s="277">
        <v>12</v>
      </c>
      <c r="C233" s="277" t="s">
        <v>137</v>
      </c>
      <c r="D233" s="283">
        <v>35</v>
      </c>
      <c r="E233" s="284"/>
      <c r="F233" s="284"/>
      <c r="G233" s="284">
        <v>35</v>
      </c>
      <c r="H233" s="284">
        <v>35</v>
      </c>
      <c r="I233" s="284"/>
      <c r="J233" s="284">
        <v>6</v>
      </c>
      <c r="K233" s="284">
        <v>3</v>
      </c>
      <c r="L233" s="284">
        <v>3</v>
      </c>
      <c r="M233" s="284"/>
      <c r="N233" s="261"/>
      <c r="O233" s="261"/>
    </row>
    <row r="234" spans="1:15" x14ac:dyDescent="0.25">
      <c r="A234" s="263" t="s">
        <v>551</v>
      </c>
      <c r="B234" s="277">
        <v>12</v>
      </c>
      <c r="C234" s="277" t="s">
        <v>137</v>
      </c>
      <c r="D234" s="283">
        <v>2</v>
      </c>
      <c r="E234" s="284"/>
      <c r="F234" s="284"/>
      <c r="G234" s="284">
        <v>4</v>
      </c>
      <c r="H234" s="284">
        <v>2</v>
      </c>
      <c r="I234" s="284"/>
      <c r="J234" s="284"/>
      <c r="K234" s="284">
        <v>1</v>
      </c>
      <c r="L234" s="284"/>
      <c r="M234" s="284"/>
      <c r="N234" s="261"/>
      <c r="O234" s="261"/>
    </row>
    <row r="235" spans="1:15" x14ac:dyDescent="0.25">
      <c r="A235" s="263" t="s">
        <v>551</v>
      </c>
      <c r="B235" s="277">
        <v>18</v>
      </c>
      <c r="C235" s="277" t="s">
        <v>137</v>
      </c>
      <c r="D235" s="283">
        <v>12</v>
      </c>
      <c r="E235" s="284"/>
      <c r="F235" s="284"/>
      <c r="G235" s="284">
        <v>12</v>
      </c>
      <c r="H235" s="284">
        <v>12</v>
      </c>
      <c r="I235" s="284"/>
      <c r="J235" s="284"/>
      <c r="K235" s="284">
        <v>2</v>
      </c>
      <c r="L235" s="284"/>
      <c r="M235" s="284"/>
      <c r="N235" s="261"/>
      <c r="O235" s="261"/>
    </row>
    <row r="236" spans="1:15" x14ac:dyDescent="0.25">
      <c r="A236" s="263" t="s">
        <v>551</v>
      </c>
      <c r="B236" s="277">
        <v>20</v>
      </c>
      <c r="C236" s="277" t="s">
        <v>137</v>
      </c>
      <c r="D236" s="283">
        <v>15</v>
      </c>
      <c r="E236" s="284">
        <v>2</v>
      </c>
      <c r="F236" s="284"/>
      <c r="G236" s="284">
        <v>13</v>
      </c>
      <c r="H236" s="284">
        <v>15</v>
      </c>
      <c r="I236" s="284"/>
      <c r="J236" s="284"/>
      <c r="K236" s="284">
        <v>2</v>
      </c>
      <c r="L236" s="284"/>
      <c r="M236" s="284"/>
      <c r="N236" s="261"/>
      <c r="O236" s="261"/>
    </row>
    <row r="237" spans="1:15" x14ac:dyDescent="0.25">
      <c r="A237" s="263" t="s">
        <v>552</v>
      </c>
      <c r="B237" s="280" t="s">
        <v>553</v>
      </c>
      <c r="C237" s="277" t="s">
        <v>137</v>
      </c>
      <c r="D237" s="283">
        <v>8</v>
      </c>
      <c r="E237" s="284">
        <v>1</v>
      </c>
      <c r="F237" s="284"/>
      <c r="G237" s="284">
        <v>7</v>
      </c>
      <c r="H237" s="284">
        <v>8</v>
      </c>
      <c r="I237" s="284"/>
      <c r="J237" s="284">
        <v>4</v>
      </c>
      <c r="K237" s="284"/>
      <c r="L237" s="284"/>
      <c r="M237" s="284"/>
      <c r="N237" s="261"/>
      <c r="O237" s="261"/>
    </row>
    <row r="238" spans="1:15" x14ac:dyDescent="0.25">
      <c r="A238" s="263" t="s">
        <v>554</v>
      </c>
      <c r="B238" s="277" t="s">
        <v>555</v>
      </c>
      <c r="C238" s="277" t="s">
        <v>137</v>
      </c>
      <c r="D238" s="283">
        <v>22</v>
      </c>
      <c r="E238" s="284">
        <v>3</v>
      </c>
      <c r="F238" s="284"/>
      <c r="G238" s="284">
        <v>19</v>
      </c>
      <c r="H238" s="284">
        <v>22</v>
      </c>
      <c r="I238" s="284"/>
      <c r="J238" s="284">
        <v>5</v>
      </c>
      <c r="K238" s="284">
        <v>1</v>
      </c>
      <c r="L238" s="284">
        <v>1</v>
      </c>
      <c r="M238" s="284"/>
      <c r="N238" s="261"/>
      <c r="O238" s="261"/>
    </row>
    <row r="239" spans="1:15" x14ac:dyDescent="0.25">
      <c r="A239" s="264" t="s">
        <v>556</v>
      </c>
      <c r="B239" s="277">
        <v>12</v>
      </c>
      <c r="C239" s="277" t="s">
        <v>137</v>
      </c>
      <c r="D239" s="283">
        <v>15</v>
      </c>
      <c r="E239" s="284">
        <v>2</v>
      </c>
      <c r="F239" s="284"/>
      <c r="G239" s="284">
        <v>54</v>
      </c>
      <c r="H239" s="284"/>
      <c r="I239" s="284"/>
      <c r="J239" s="284">
        <v>10</v>
      </c>
      <c r="K239" s="284"/>
      <c r="L239" s="284">
        <v>3</v>
      </c>
      <c r="M239" s="284"/>
      <c r="N239" s="261"/>
      <c r="O239" s="261"/>
    </row>
    <row r="240" spans="1:15" x14ac:dyDescent="0.25">
      <c r="A240" s="264" t="s">
        <v>557</v>
      </c>
      <c r="B240" s="277">
        <v>78</v>
      </c>
      <c r="C240" s="277" t="s">
        <v>137</v>
      </c>
      <c r="D240" s="283">
        <v>28</v>
      </c>
      <c r="E240" s="284">
        <v>4</v>
      </c>
      <c r="F240" s="284"/>
      <c r="G240" s="284">
        <v>24</v>
      </c>
      <c r="H240" s="284">
        <v>28</v>
      </c>
      <c r="I240" s="284"/>
      <c r="J240" s="284">
        <v>2</v>
      </c>
      <c r="K240" s="284">
        <v>3</v>
      </c>
      <c r="L240" s="284">
        <v>2</v>
      </c>
      <c r="M240" s="284"/>
      <c r="N240" s="261"/>
      <c r="O240" s="261"/>
    </row>
    <row r="241" spans="1:15" x14ac:dyDescent="0.25">
      <c r="A241" s="264" t="s">
        <v>558</v>
      </c>
      <c r="B241" s="277">
        <v>5</v>
      </c>
      <c r="C241" s="277" t="s">
        <v>137</v>
      </c>
      <c r="D241" s="283">
        <v>18</v>
      </c>
      <c r="E241" s="284"/>
      <c r="F241" s="284"/>
      <c r="G241" s="284">
        <v>18</v>
      </c>
      <c r="H241" s="284">
        <v>18</v>
      </c>
      <c r="I241" s="284"/>
      <c r="J241" s="284">
        <v>6</v>
      </c>
      <c r="K241" s="284"/>
      <c r="L241" s="284">
        <v>1</v>
      </c>
      <c r="M241" s="284"/>
      <c r="N241" s="261"/>
      <c r="O241" s="261"/>
    </row>
    <row r="242" spans="1:15" x14ac:dyDescent="0.25">
      <c r="A242" s="264" t="s">
        <v>559</v>
      </c>
      <c r="B242" s="283" t="s">
        <v>560</v>
      </c>
      <c r="C242" s="277" t="s">
        <v>137</v>
      </c>
      <c r="D242" s="283">
        <v>2</v>
      </c>
      <c r="E242" s="284"/>
      <c r="F242" s="284"/>
      <c r="G242" s="284"/>
      <c r="H242" s="284"/>
      <c r="I242" s="284"/>
      <c r="J242" s="284"/>
      <c r="K242" s="284"/>
      <c r="L242" s="284"/>
      <c r="M242" s="284"/>
      <c r="N242" s="261">
        <v>1</v>
      </c>
      <c r="O242" s="261">
        <v>1</v>
      </c>
    </row>
    <row r="243" spans="1:15" x14ac:dyDescent="0.25">
      <c r="A243" s="264" t="s">
        <v>559</v>
      </c>
      <c r="B243" s="283" t="s">
        <v>561</v>
      </c>
      <c r="C243" s="277" t="s">
        <v>137</v>
      </c>
      <c r="D243" s="283">
        <v>6</v>
      </c>
      <c r="E243" s="284"/>
      <c r="F243" s="284"/>
      <c r="G243" s="284"/>
      <c r="H243" s="284"/>
      <c r="I243" s="284"/>
      <c r="J243" s="284"/>
      <c r="K243" s="284"/>
      <c r="L243" s="284"/>
      <c r="M243" s="284"/>
      <c r="N243" s="261">
        <v>3</v>
      </c>
      <c r="O243" s="261">
        <v>3</v>
      </c>
    </row>
    <row r="244" spans="1:15" x14ac:dyDescent="0.25">
      <c r="A244" s="264" t="s">
        <v>559</v>
      </c>
      <c r="B244" s="285" t="s">
        <v>562</v>
      </c>
      <c r="C244" s="277" t="s">
        <v>137</v>
      </c>
      <c r="D244" s="283">
        <v>12</v>
      </c>
      <c r="E244" s="284"/>
      <c r="F244" s="284"/>
      <c r="G244" s="284"/>
      <c r="H244" s="284"/>
      <c r="I244" s="284"/>
      <c r="J244" s="284"/>
      <c r="K244" s="284"/>
      <c r="L244" s="284"/>
      <c r="M244" s="284"/>
      <c r="N244" s="261">
        <v>9</v>
      </c>
      <c r="O244" s="261">
        <v>3</v>
      </c>
    </row>
    <row r="245" spans="1:15" x14ac:dyDescent="0.25">
      <c r="A245" s="264" t="s">
        <v>559</v>
      </c>
      <c r="B245" s="285" t="s">
        <v>563</v>
      </c>
      <c r="C245" s="277" t="s">
        <v>137</v>
      </c>
      <c r="D245" s="283">
        <v>10</v>
      </c>
      <c r="E245" s="284"/>
      <c r="F245" s="284"/>
      <c r="G245" s="284"/>
      <c r="H245" s="284"/>
      <c r="I245" s="284"/>
      <c r="J245" s="284"/>
      <c r="K245" s="284"/>
      <c r="L245" s="284"/>
      <c r="M245" s="284"/>
      <c r="N245" s="261">
        <v>4</v>
      </c>
      <c r="O245" s="261">
        <v>6</v>
      </c>
    </row>
    <row r="246" spans="1:15" x14ac:dyDescent="0.25">
      <c r="A246" s="264" t="s">
        <v>564</v>
      </c>
      <c r="B246" s="283">
        <v>3</v>
      </c>
      <c r="C246" s="277" t="s">
        <v>137</v>
      </c>
      <c r="D246" s="283">
        <v>6</v>
      </c>
      <c r="E246" s="284"/>
      <c r="F246" s="284"/>
      <c r="G246" s="284"/>
      <c r="H246" s="284"/>
      <c r="I246" s="284"/>
      <c r="J246" s="284"/>
      <c r="K246" s="284"/>
      <c r="L246" s="284"/>
      <c r="M246" s="284"/>
      <c r="N246" s="261"/>
      <c r="O246" s="261">
        <v>6</v>
      </c>
    </row>
    <row r="247" spans="1:15" x14ac:dyDescent="0.25">
      <c r="A247" s="282" t="s">
        <v>565</v>
      </c>
      <c r="B247" s="271" t="s">
        <v>35</v>
      </c>
      <c r="C247" s="277" t="s">
        <v>137</v>
      </c>
      <c r="D247" s="261">
        <v>8</v>
      </c>
      <c r="E247" s="261"/>
      <c r="F247" s="261"/>
      <c r="G247" s="261"/>
      <c r="H247" s="261"/>
      <c r="I247" s="261"/>
      <c r="J247" s="261"/>
      <c r="K247" s="261"/>
      <c r="L247" s="261"/>
      <c r="M247" s="261"/>
      <c r="N247" s="261">
        <v>3</v>
      </c>
      <c r="O247" s="261">
        <v>5</v>
      </c>
    </row>
    <row r="248" spans="1:15" x14ac:dyDescent="0.25">
      <c r="A248" s="282" t="s">
        <v>565</v>
      </c>
      <c r="B248" s="271" t="s">
        <v>424</v>
      </c>
      <c r="C248" s="277" t="s">
        <v>137</v>
      </c>
      <c r="D248" s="261">
        <v>8</v>
      </c>
      <c r="E248" s="261"/>
      <c r="F248" s="261"/>
      <c r="G248" s="261"/>
      <c r="H248" s="261"/>
      <c r="I248" s="261"/>
      <c r="J248" s="261"/>
      <c r="K248" s="261"/>
      <c r="L248" s="261"/>
      <c r="M248" s="261"/>
      <c r="N248" s="261"/>
      <c r="O248" s="261">
        <v>8</v>
      </c>
    </row>
    <row r="249" spans="1:15" x14ac:dyDescent="0.25">
      <c r="A249" s="282" t="s">
        <v>566</v>
      </c>
      <c r="B249" s="271" t="s">
        <v>567</v>
      </c>
      <c r="C249" s="277" t="s">
        <v>137</v>
      </c>
      <c r="D249" s="261">
        <v>1</v>
      </c>
      <c r="E249" s="261"/>
      <c r="F249" s="261"/>
      <c r="G249" s="261"/>
      <c r="H249" s="261"/>
      <c r="I249" s="261"/>
      <c r="J249" s="261"/>
      <c r="K249" s="261"/>
      <c r="L249" s="261"/>
      <c r="M249" s="261"/>
      <c r="N249" s="261"/>
      <c r="O249" s="261">
        <v>1</v>
      </c>
    </row>
    <row r="250" spans="1:15" x14ac:dyDescent="0.25">
      <c r="A250" s="282" t="s">
        <v>568</v>
      </c>
      <c r="B250" s="271" t="s">
        <v>533</v>
      </c>
      <c r="C250" s="277" t="s">
        <v>137</v>
      </c>
      <c r="D250" s="261">
        <v>2</v>
      </c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1">
        <v>2</v>
      </c>
    </row>
    <row r="251" spans="1:15" x14ac:dyDescent="0.25">
      <c r="A251" s="282" t="s">
        <v>67</v>
      </c>
      <c r="B251" s="271" t="s">
        <v>102</v>
      </c>
      <c r="C251" s="277" t="s">
        <v>137</v>
      </c>
      <c r="D251" s="261">
        <v>6</v>
      </c>
      <c r="E251" s="261"/>
      <c r="F251" s="261"/>
      <c r="G251" s="261"/>
      <c r="H251" s="261"/>
      <c r="I251" s="261"/>
      <c r="J251" s="261"/>
      <c r="K251" s="261"/>
      <c r="L251" s="261"/>
      <c r="M251" s="261"/>
      <c r="N251" s="261">
        <v>5</v>
      </c>
      <c r="O251" s="261">
        <v>1</v>
      </c>
    </row>
    <row r="252" spans="1:15" x14ac:dyDescent="0.25">
      <c r="A252" s="282" t="s">
        <v>569</v>
      </c>
      <c r="B252" s="271" t="s">
        <v>31</v>
      </c>
      <c r="C252" s="277" t="s">
        <v>137</v>
      </c>
      <c r="D252" s="261">
        <v>3</v>
      </c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1">
        <v>3</v>
      </c>
    </row>
    <row r="253" spans="1:15" x14ac:dyDescent="0.25">
      <c r="A253" s="282" t="s">
        <v>570</v>
      </c>
      <c r="B253" s="271" t="s">
        <v>421</v>
      </c>
      <c r="C253" s="277" t="s">
        <v>137</v>
      </c>
      <c r="D253" s="261">
        <v>3</v>
      </c>
      <c r="E253" s="261"/>
      <c r="F253" s="261"/>
      <c r="G253" s="261"/>
      <c r="H253" s="261"/>
      <c r="I253" s="261"/>
      <c r="J253" s="261"/>
      <c r="K253" s="261"/>
      <c r="L253" s="261"/>
      <c r="M253" s="261"/>
      <c r="N253" s="261"/>
      <c r="O253" s="261">
        <v>3</v>
      </c>
    </row>
    <row r="254" spans="1:15" x14ac:dyDescent="0.25">
      <c r="A254" s="282" t="s">
        <v>571</v>
      </c>
      <c r="B254" s="271" t="s">
        <v>127</v>
      </c>
      <c r="C254" s="277" t="s">
        <v>137</v>
      </c>
      <c r="D254" s="261">
        <v>4</v>
      </c>
      <c r="E254" s="261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>
        <v>4</v>
      </c>
    </row>
    <row r="255" spans="1:15" x14ac:dyDescent="0.25">
      <c r="A255" s="282" t="s">
        <v>571</v>
      </c>
      <c r="B255" s="271" t="s">
        <v>397</v>
      </c>
      <c r="C255" s="277" t="s">
        <v>137</v>
      </c>
      <c r="D255" s="261">
        <v>2</v>
      </c>
      <c r="E255" s="261"/>
      <c r="F255" s="261"/>
      <c r="G255" s="261"/>
      <c r="H255" s="261"/>
      <c r="I255" s="261"/>
      <c r="J255" s="261"/>
      <c r="K255" s="261"/>
      <c r="L255" s="261"/>
      <c r="M255" s="261"/>
      <c r="N255" s="261"/>
      <c r="O255" s="261">
        <v>2</v>
      </c>
    </row>
    <row r="256" spans="1:15" x14ac:dyDescent="0.25">
      <c r="A256" s="282" t="s">
        <v>571</v>
      </c>
      <c r="B256" s="271" t="s">
        <v>92</v>
      </c>
      <c r="C256" s="277" t="s">
        <v>137</v>
      </c>
      <c r="D256" s="261">
        <v>4</v>
      </c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>
        <v>4</v>
      </c>
    </row>
    <row r="257" spans="1:15" x14ac:dyDescent="0.25">
      <c r="A257" s="282" t="s">
        <v>571</v>
      </c>
      <c r="B257" s="271" t="s">
        <v>572</v>
      </c>
      <c r="C257" s="277" t="s">
        <v>137</v>
      </c>
      <c r="D257" s="261">
        <v>10</v>
      </c>
      <c r="E257" s="261"/>
      <c r="F257" s="261"/>
      <c r="G257" s="261"/>
      <c r="H257" s="261"/>
      <c r="I257" s="261"/>
      <c r="J257" s="261"/>
      <c r="K257" s="261"/>
      <c r="L257" s="261"/>
      <c r="M257" s="261"/>
      <c r="N257" s="261">
        <v>4</v>
      </c>
      <c r="O257" s="261">
        <v>6</v>
      </c>
    </row>
    <row r="258" spans="1:15" x14ac:dyDescent="0.25">
      <c r="A258" s="282" t="s">
        <v>571</v>
      </c>
      <c r="B258" s="271" t="s">
        <v>544</v>
      </c>
      <c r="C258" s="277" t="s">
        <v>137</v>
      </c>
      <c r="D258" s="261">
        <v>8</v>
      </c>
      <c r="E258" s="261"/>
      <c r="F258" s="261"/>
      <c r="G258" s="261"/>
      <c r="H258" s="261"/>
      <c r="I258" s="261"/>
      <c r="J258" s="261"/>
      <c r="K258" s="261"/>
      <c r="L258" s="261"/>
      <c r="M258" s="261"/>
      <c r="N258" s="261">
        <v>2</v>
      </c>
      <c r="O258" s="261">
        <v>6</v>
      </c>
    </row>
    <row r="259" spans="1:15" x14ac:dyDescent="0.25">
      <c r="A259" s="282" t="s">
        <v>573</v>
      </c>
      <c r="B259" s="271" t="s">
        <v>567</v>
      </c>
      <c r="C259" s="277" t="s">
        <v>137</v>
      </c>
      <c r="D259" s="261">
        <v>8</v>
      </c>
      <c r="E259" s="261"/>
      <c r="F259" s="261"/>
      <c r="G259" s="261"/>
      <c r="H259" s="261"/>
      <c r="I259" s="261"/>
      <c r="J259" s="261"/>
      <c r="K259" s="261"/>
      <c r="L259" s="261"/>
      <c r="M259" s="261"/>
      <c r="N259" s="261">
        <v>3</v>
      </c>
      <c r="O259" s="261">
        <v>5</v>
      </c>
    </row>
    <row r="260" spans="1:15" x14ac:dyDescent="0.25">
      <c r="A260" s="282" t="s">
        <v>573</v>
      </c>
      <c r="B260" s="271" t="s">
        <v>68</v>
      </c>
      <c r="C260" s="277" t="s">
        <v>137</v>
      </c>
      <c r="D260" s="261">
        <v>12</v>
      </c>
      <c r="E260" s="261"/>
      <c r="F260" s="261"/>
      <c r="G260" s="261"/>
      <c r="H260" s="261"/>
      <c r="I260" s="261"/>
      <c r="J260" s="261"/>
      <c r="K260" s="261"/>
      <c r="L260" s="261"/>
      <c r="M260" s="261"/>
      <c r="N260" s="261">
        <v>3</v>
      </c>
      <c r="O260" s="261">
        <v>9</v>
      </c>
    </row>
    <row r="261" spans="1:15" x14ac:dyDescent="0.25">
      <c r="A261" s="282" t="s">
        <v>573</v>
      </c>
      <c r="B261" s="271" t="s">
        <v>39</v>
      </c>
      <c r="C261" s="277" t="s">
        <v>137</v>
      </c>
      <c r="D261" s="261">
        <v>4</v>
      </c>
      <c r="E261" s="261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>
        <v>4</v>
      </c>
    </row>
    <row r="262" spans="1:15" x14ac:dyDescent="0.25">
      <c r="A262" s="282" t="s">
        <v>573</v>
      </c>
      <c r="B262" s="271" t="s">
        <v>65</v>
      </c>
      <c r="C262" s="277" t="s">
        <v>137</v>
      </c>
      <c r="D262" s="261">
        <v>4</v>
      </c>
      <c r="E262" s="261"/>
      <c r="F262" s="261"/>
      <c r="G262" s="261"/>
      <c r="H262" s="261"/>
      <c r="I262" s="261"/>
      <c r="J262" s="261"/>
      <c r="K262" s="261"/>
      <c r="L262" s="261"/>
      <c r="M262" s="261"/>
      <c r="N262" s="261"/>
      <c r="O262" s="261">
        <v>4</v>
      </c>
    </row>
    <row r="263" spans="1:15" x14ac:dyDescent="0.25">
      <c r="A263" s="282" t="s">
        <v>573</v>
      </c>
      <c r="B263" s="271" t="s">
        <v>574</v>
      </c>
      <c r="C263" s="277" t="s">
        <v>137</v>
      </c>
      <c r="D263" s="261">
        <v>8</v>
      </c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>
        <v>8</v>
      </c>
    </row>
    <row r="264" spans="1:15" x14ac:dyDescent="0.25">
      <c r="A264" s="282" t="s">
        <v>573</v>
      </c>
      <c r="B264" s="271" t="s">
        <v>575</v>
      </c>
      <c r="C264" s="277" t="s">
        <v>137</v>
      </c>
      <c r="D264" s="261">
        <v>12</v>
      </c>
      <c r="E264" s="261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>
        <v>12</v>
      </c>
    </row>
    <row r="265" spans="1:15" x14ac:dyDescent="0.25">
      <c r="A265" s="282" t="s">
        <v>576</v>
      </c>
      <c r="B265" s="271" t="s">
        <v>104</v>
      </c>
      <c r="C265" s="277" t="s">
        <v>137</v>
      </c>
      <c r="D265" s="261">
        <v>8</v>
      </c>
      <c r="E265" s="261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>
        <v>8</v>
      </c>
    </row>
    <row r="266" spans="1:15" x14ac:dyDescent="0.25">
      <c r="A266" s="282" t="s">
        <v>577</v>
      </c>
      <c r="B266" s="271" t="s">
        <v>64</v>
      </c>
      <c r="C266" s="277" t="s">
        <v>137</v>
      </c>
      <c r="D266" s="261">
        <v>8</v>
      </c>
      <c r="E266" s="261"/>
      <c r="F266" s="261"/>
      <c r="G266" s="261"/>
      <c r="H266" s="261"/>
      <c r="I266" s="261"/>
      <c r="J266" s="261"/>
      <c r="K266" s="261"/>
      <c r="L266" s="261"/>
      <c r="M266" s="261"/>
      <c r="N266" s="261">
        <v>2</v>
      </c>
      <c r="O266" s="261">
        <v>6</v>
      </c>
    </row>
    <row r="267" spans="1:15" x14ac:dyDescent="0.25">
      <c r="A267" s="282" t="s">
        <v>577</v>
      </c>
      <c r="B267" s="271" t="s">
        <v>397</v>
      </c>
      <c r="C267" s="277" t="s">
        <v>137</v>
      </c>
      <c r="D267" s="261">
        <v>8</v>
      </c>
      <c r="E267" s="261"/>
      <c r="F267" s="261"/>
      <c r="G267" s="261"/>
      <c r="H267" s="261"/>
      <c r="I267" s="261"/>
      <c r="J267" s="261"/>
      <c r="K267" s="261"/>
      <c r="L267" s="261"/>
      <c r="M267" s="261"/>
      <c r="N267" s="261">
        <v>3</v>
      </c>
      <c r="O267" s="261">
        <v>5</v>
      </c>
    </row>
    <row r="268" spans="1:15" x14ac:dyDescent="0.25">
      <c r="A268" s="282" t="s">
        <v>577</v>
      </c>
      <c r="B268" s="271" t="s">
        <v>48</v>
      </c>
      <c r="C268" s="277" t="s">
        <v>137</v>
      </c>
      <c r="D268" s="261">
        <v>1</v>
      </c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>
        <v>1</v>
      </c>
    </row>
    <row r="269" spans="1:15" x14ac:dyDescent="0.25">
      <c r="A269" s="282" t="s">
        <v>577</v>
      </c>
      <c r="B269" s="271" t="s">
        <v>103</v>
      </c>
      <c r="C269" s="277" t="s">
        <v>137</v>
      </c>
      <c r="D269" s="261">
        <v>2</v>
      </c>
      <c r="E269" s="261"/>
      <c r="F269" s="261"/>
      <c r="G269" s="261"/>
      <c r="H269" s="261"/>
      <c r="I269" s="261"/>
      <c r="J269" s="261"/>
      <c r="K269" s="261"/>
      <c r="L269" s="261"/>
      <c r="M269" s="261"/>
      <c r="N269" s="261"/>
      <c r="O269" s="261">
        <v>2</v>
      </c>
    </row>
    <row r="270" spans="1:15" x14ac:dyDescent="0.25">
      <c r="A270" s="282" t="s">
        <v>577</v>
      </c>
      <c r="B270" s="271" t="s">
        <v>405</v>
      </c>
      <c r="C270" s="277" t="s">
        <v>137</v>
      </c>
      <c r="D270" s="261">
        <v>8</v>
      </c>
      <c r="E270" s="261"/>
      <c r="F270" s="261"/>
      <c r="G270" s="261"/>
      <c r="H270" s="261"/>
      <c r="I270" s="261"/>
      <c r="J270" s="261"/>
      <c r="K270" s="261"/>
      <c r="L270" s="261"/>
      <c r="M270" s="261"/>
      <c r="N270" s="261">
        <v>2</v>
      </c>
      <c r="O270" s="261">
        <v>6</v>
      </c>
    </row>
    <row r="271" spans="1:15" x14ac:dyDescent="0.25">
      <c r="A271" s="282" t="s">
        <v>577</v>
      </c>
      <c r="B271" s="271" t="s">
        <v>240</v>
      </c>
      <c r="C271" s="277" t="s">
        <v>137</v>
      </c>
      <c r="D271" s="261">
        <v>8</v>
      </c>
      <c r="E271" s="261"/>
      <c r="F271" s="261"/>
      <c r="G271" s="261"/>
      <c r="H271" s="261"/>
      <c r="I271" s="261"/>
      <c r="J271" s="261"/>
      <c r="K271" s="261"/>
      <c r="L271" s="261"/>
      <c r="M271" s="261"/>
      <c r="N271" s="261">
        <v>2</v>
      </c>
      <c r="O271" s="261">
        <v>6</v>
      </c>
    </row>
    <row r="272" spans="1:15" x14ac:dyDescent="0.25">
      <c r="A272" s="282" t="s">
        <v>577</v>
      </c>
      <c r="B272" s="271" t="s">
        <v>368</v>
      </c>
      <c r="C272" s="277" t="s">
        <v>137</v>
      </c>
      <c r="D272" s="261">
        <v>8</v>
      </c>
      <c r="E272" s="261"/>
      <c r="F272" s="261"/>
      <c r="G272" s="261"/>
      <c r="H272" s="261"/>
      <c r="I272" s="261"/>
      <c r="J272" s="261"/>
      <c r="K272" s="261"/>
      <c r="L272" s="261"/>
      <c r="M272" s="261"/>
      <c r="N272" s="261">
        <v>3</v>
      </c>
      <c r="O272" s="261">
        <v>5</v>
      </c>
    </row>
    <row r="273" spans="1:15" x14ac:dyDescent="0.25">
      <c r="A273" s="282" t="s">
        <v>577</v>
      </c>
      <c r="B273" s="271" t="s">
        <v>578</v>
      </c>
      <c r="C273" s="277" t="s">
        <v>137</v>
      </c>
      <c r="D273" s="261">
        <v>10</v>
      </c>
      <c r="E273" s="261"/>
      <c r="F273" s="261"/>
      <c r="G273" s="261"/>
      <c r="H273" s="261"/>
      <c r="I273" s="261"/>
      <c r="J273" s="261"/>
      <c r="K273" s="261"/>
      <c r="L273" s="261"/>
      <c r="M273" s="261"/>
      <c r="N273" s="261">
        <v>4</v>
      </c>
      <c r="O273" s="261">
        <v>6</v>
      </c>
    </row>
    <row r="274" spans="1:15" x14ac:dyDescent="0.25">
      <c r="A274" s="282" t="s">
        <v>577</v>
      </c>
      <c r="B274" s="271" t="s">
        <v>579</v>
      </c>
      <c r="C274" s="277" t="s">
        <v>137</v>
      </c>
      <c r="D274" s="261">
        <v>8</v>
      </c>
      <c r="E274" s="261"/>
      <c r="F274" s="261"/>
      <c r="G274" s="261"/>
      <c r="H274" s="261"/>
      <c r="I274" s="261"/>
      <c r="J274" s="261"/>
      <c r="K274" s="261"/>
      <c r="L274" s="261"/>
      <c r="M274" s="261"/>
      <c r="N274" s="261">
        <v>3</v>
      </c>
      <c r="O274" s="261">
        <v>5</v>
      </c>
    </row>
    <row r="275" spans="1:15" x14ac:dyDescent="0.25">
      <c r="A275" s="282" t="s">
        <v>577</v>
      </c>
      <c r="B275" s="271" t="s">
        <v>580</v>
      </c>
      <c r="C275" s="277" t="s">
        <v>137</v>
      </c>
      <c r="D275" s="261">
        <v>8</v>
      </c>
      <c r="E275" s="261"/>
      <c r="F275" s="261"/>
      <c r="G275" s="261"/>
      <c r="H275" s="261"/>
      <c r="I275" s="261"/>
      <c r="J275" s="261"/>
      <c r="K275" s="261"/>
      <c r="L275" s="261"/>
      <c r="M275" s="261"/>
      <c r="N275" s="261">
        <v>3</v>
      </c>
      <c r="O275" s="261">
        <v>5</v>
      </c>
    </row>
    <row r="276" spans="1:15" x14ac:dyDescent="0.25">
      <c r="A276" s="282" t="s">
        <v>581</v>
      </c>
      <c r="B276" s="271" t="s">
        <v>31</v>
      </c>
      <c r="C276" s="277" t="s">
        <v>137</v>
      </c>
      <c r="D276" s="261">
        <v>8</v>
      </c>
      <c r="E276" s="261"/>
      <c r="F276" s="261"/>
      <c r="G276" s="261"/>
      <c r="H276" s="261"/>
      <c r="I276" s="261"/>
      <c r="J276" s="261"/>
      <c r="K276" s="261"/>
      <c r="L276" s="261"/>
      <c r="M276" s="261"/>
      <c r="N276" s="261">
        <v>2</v>
      </c>
      <c r="O276" s="261">
        <v>6</v>
      </c>
    </row>
    <row r="277" spans="1:15" x14ac:dyDescent="0.25">
      <c r="A277" s="282" t="s">
        <v>581</v>
      </c>
      <c r="B277" s="271" t="s">
        <v>98</v>
      </c>
      <c r="C277" s="277" t="s">
        <v>137</v>
      </c>
      <c r="D277" s="261">
        <v>8</v>
      </c>
      <c r="E277" s="261"/>
      <c r="F277" s="261"/>
      <c r="G277" s="261"/>
      <c r="H277" s="261"/>
      <c r="I277" s="261"/>
      <c r="J277" s="261"/>
      <c r="K277" s="261"/>
      <c r="L277" s="261"/>
      <c r="M277" s="261"/>
      <c r="N277" s="261">
        <v>1</v>
      </c>
      <c r="O277" s="261">
        <v>7</v>
      </c>
    </row>
    <row r="278" spans="1:15" x14ac:dyDescent="0.25">
      <c r="A278" s="282" t="s">
        <v>581</v>
      </c>
      <c r="B278" s="271" t="s">
        <v>68</v>
      </c>
      <c r="C278" s="277" t="s">
        <v>137</v>
      </c>
      <c r="D278" s="261">
        <v>2</v>
      </c>
      <c r="E278" s="261"/>
      <c r="F278" s="261"/>
      <c r="G278" s="261"/>
      <c r="H278" s="261"/>
      <c r="I278" s="261"/>
      <c r="J278" s="261"/>
      <c r="K278" s="261"/>
      <c r="L278" s="261"/>
      <c r="M278" s="261"/>
      <c r="N278" s="261"/>
      <c r="O278" s="261">
        <v>2</v>
      </c>
    </row>
    <row r="279" spans="1:15" x14ac:dyDescent="0.25">
      <c r="A279" s="282" t="s">
        <v>582</v>
      </c>
      <c r="B279" s="271" t="s">
        <v>583</v>
      </c>
      <c r="C279" s="277" t="s">
        <v>137</v>
      </c>
      <c r="D279" s="261">
        <v>2</v>
      </c>
      <c r="E279" s="261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>
        <v>2</v>
      </c>
    </row>
    <row r="280" spans="1:15" x14ac:dyDescent="0.25">
      <c r="A280" s="282" t="s">
        <v>582</v>
      </c>
      <c r="B280" s="271" t="s">
        <v>119</v>
      </c>
      <c r="C280" s="277" t="s">
        <v>137</v>
      </c>
      <c r="D280" s="261">
        <v>1</v>
      </c>
      <c r="E280" s="261"/>
      <c r="F280" s="261"/>
      <c r="G280" s="261"/>
      <c r="H280" s="261"/>
      <c r="I280" s="261"/>
      <c r="J280" s="261"/>
      <c r="K280" s="261"/>
      <c r="L280" s="261"/>
      <c r="M280" s="261"/>
      <c r="N280" s="261"/>
      <c r="O280" s="261">
        <v>1</v>
      </c>
    </row>
    <row r="281" spans="1:15" x14ac:dyDescent="0.25">
      <c r="A281" s="282" t="s">
        <v>584</v>
      </c>
      <c r="B281" s="271" t="s">
        <v>35</v>
      </c>
      <c r="C281" s="277" t="s">
        <v>137</v>
      </c>
      <c r="D281" s="261">
        <v>16</v>
      </c>
      <c r="E281" s="261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>
        <v>16</v>
      </c>
    </row>
    <row r="282" spans="1:15" x14ac:dyDescent="0.25">
      <c r="A282" s="282" t="s">
        <v>585</v>
      </c>
      <c r="B282" s="271" t="s">
        <v>482</v>
      </c>
      <c r="C282" s="277" t="s">
        <v>137</v>
      </c>
      <c r="D282" s="261">
        <v>8</v>
      </c>
      <c r="E282" s="261"/>
      <c r="F282" s="261"/>
      <c r="G282" s="261"/>
      <c r="H282" s="261"/>
      <c r="I282" s="261"/>
      <c r="J282" s="261"/>
      <c r="K282" s="261"/>
      <c r="L282" s="261"/>
      <c r="M282" s="261"/>
      <c r="N282" s="261">
        <v>2</v>
      </c>
      <c r="O282" s="261">
        <v>6</v>
      </c>
    </row>
    <row r="283" spans="1:15" x14ac:dyDescent="0.25">
      <c r="A283" s="282" t="s">
        <v>585</v>
      </c>
      <c r="B283" s="271" t="s">
        <v>586</v>
      </c>
      <c r="C283" s="277" t="s">
        <v>137</v>
      </c>
      <c r="D283" s="261">
        <v>8</v>
      </c>
      <c r="E283" s="261"/>
      <c r="F283" s="261"/>
      <c r="G283" s="261"/>
      <c r="H283" s="261"/>
      <c r="I283" s="261"/>
      <c r="J283" s="261"/>
      <c r="K283" s="261"/>
      <c r="L283" s="261"/>
      <c r="M283" s="261"/>
      <c r="N283" s="261">
        <v>3</v>
      </c>
      <c r="O283" s="261">
        <v>5</v>
      </c>
    </row>
    <row r="284" spans="1:15" x14ac:dyDescent="0.25">
      <c r="A284" s="282" t="s">
        <v>554</v>
      </c>
      <c r="B284" s="271" t="s">
        <v>578</v>
      </c>
      <c r="C284" s="277" t="s">
        <v>137</v>
      </c>
      <c r="D284" s="261">
        <v>4</v>
      </c>
      <c r="E284" s="261"/>
      <c r="F284" s="261"/>
      <c r="G284" s="261"/>
      <c r="H284" s="261"/>
      <c r="I284" s="261"/>
      <c r="J284" s="261"/>
      <c r="K284" s="261"/>
      <c r="L284" s="261"/>
      <c r="M284" s="261"/>
      <c r="N284" s="261">
        <v>1</v>
      </c>
      <c r="O284" s="261">
        <v>3</v>
      </c>
    </row>
    <row r="285" spans="1:15" x14ac:dyDescent="0.25">
      <c r="A285" s="282" t="s">
        <v>490</v>
      </c>
      <c r="B285" s="271" t="s">
        <v>97</v>
      </c>
      <c r="C285" s="261" t="s">
        <v>137</v>
      </c>
      <c r="D285" s="261">
        <v>216</v>
      </c>
      <c r="E285" s="261">
        <v>2</v>
      </c>
      <c r="F285" s="261"/>
      <c r="G285" s="261">
        <v>214</v>
      </c>
      <c r="H285" s="261"/>
      <c r="I285" s="261"/>
      <c r="J285" s="261"/>
      <c r="K285" s="261">
        <v>30</v>
      </c>
      <c r="L285" s="261"/>
      <c r="M285" s="261"/>
      <c r="N285" s="261"/>
      <c r="O285" s="261"/>
    </row>
    <row r="286" spans="1:15" x14ac:dyDescent="0.25">
      <c r="A286" s="282" t="s">
        <v>490</v>
      </c>
      <c r="B286" s="271" t="s">
        <v>587</v>
      </c>
      <c r="C286" s="261" t="s">
        <v>137</v>
      </c>
      <c r="D286" s="261">
        <v>45</v>
      </c>
      <c r="E286" s="261"/>
      <c r="F286" s="261"/>
      <c r="G286" s="261">
        <v>45</v>
      </c>
      <c r="H286" s="261"/>
      <c r="I286" s="261"/>
      <c r="J286" s="261">
        <v>12</v>
      </c>
      <c r="K286" s="261"/>
      <c r="L286" s="261"/>
      <c r="M286" s="261"/>
      <c r="N286" s="261"/>
      <c r="O286" s="261"/>
    </row>
    <row r="287" spans="1:15" x14ac:dyDescent="0.25">
      <c r="A287" s="282" t="s">
        <v>490</v>
      </c>
      <c r="B287" s="271" t="s">
        <v>588</v>
      </c>
      <c r="C287" s="261" t="s">
        <v>137</v>
      </c>
      <c r="D287" s="261">
        <v>45</v>
      </c>
      <c r="E287" s="261"/>
      <c r="F287" s="261"/>
      <c r="G287" s="261">
        <v>45</v>
      </c>
      <c r="H287" s="261"/>
      <c r="I287" s="261"/>
      <c r="J287" s="261">
        <v>12</v>
      </c>
      <c r="K287" s="261"/>
      <c r="L287" s="261"/>
      <c r="M287" s="261"/>
      <c r="N287" s="261"/>
      <c r="O287" s="261"/>
    </row>
    <row r="288" spans="1:15" x14ac:dyDescent="0.25">
      <c r="A288" s="242"/>
      <c r="B288" s="243" t="s">
        <v>140</v>
      </c>
      <c r="C288" s="244"/>
      <c r="D288" s="272">
        <v>838</v>
      </c>
      <c r="E288" s="257">
        <v>16</v>
      </c>
      <c r="F288" s="257">
        <v>0</v>
      </c>
      <c r="G288" s="257">
        <v>588</v>
      </c>
      <c r="H288" s="257">
        <v>237</v>
      </c>
      <c r="I288" s="257">
        <v>0</v>
      </c>
      <c r="J288" s="257">
        <v>74</v>
      </c>
      <c r="K288" s="257">
        <v>50</v>
      </c>
      <c r="L288" s="257">
        <v>14</v>
      </c>
      <c r="M288" s="257">
        <v>0</v>
      </c>
      <c r="N288" s="246">
        <v>68</v>
      </c>
      <c r="O288" s="246">
        <v>209</v>
      </c>
    </row>
    <row r="289" spans="1:15" x14ac:dyDescent="0.25">
      <c r="A289" s="242"/>
      <c r="B289" s="243" t="s">
        <v>338</v>
      </c>
      <c r="C289" s="244"/>
      <c r="D289" s="257">
        <v>2492</v>
      </c>
      <c r="E289" s="257">
        <v>155</v>
      </c>
      <c r="F289" s="257">
        <v>9</v>
      </c>
      <c r="G289" s="257">
        <v>1651</v>
      </c>
      <c r="H289" s="257">
        <v>425</v>
      </c>
      <c r="I289" s="257">
        <v>0</v>
      </c>
      <c r="J289" s="257">
        <v>152</v>
      </c>
      <c r="K289" s="257">
        <v>139</v>
      </c>
      <c r="L289" s="257">
        <v>43</v>
      </c>
      <c r="M289" s="257">
        <v>11</v>
      </c>
      <c r="N289" s="257">
        <v>122</v>
      </c>
      <c r="O289" s="257">
        <v>312</v>
      </c>
    </row>
    <row r="290" spans="1:15" x14ac:dyDescent="0.25">
      <c r="A290" s="252"/>
      <c r="B290" s="253"/>
      <c r="C290" s="254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</row>
    <row r="291" spans="1:15" ht="15.75" x14ac:dyDescent="0.25">
      <c r="A291" s="231"/>
      <c r="B291" s="232"/>
      <c r="C291" s="233"/>
      <c r="D291" s="234"/>
      <c r="E291" s="230"/>
      <c r="F291" s="270" t="s">
        <v>16</v>
      </c>
      <c r="G291" s="230"/>
      <c r="H291" s="230"/>
      <c r="I291" s="230"/>
      <c r="J291" s="230"/>
      <c r="K291" s="230"/>
      <c r="L291" s="230"/>
      <c r="M291" s="230"/>
      <c r="N291" s="230"/>
      <c r="O291" s="230"/>
    </row>
    <row r="292" spans="1:15" x14ac:dyDescent="0.25">
      <c r="A292" s="347" t="s">
        <v>25</v>
      </c>
      <c r="B292" s="347" t="s">
        <v>2</v>
      </c>
      <c r="C292" s="247" t="s">
        <v>131</v>
      </c>
      <c r="D292" s="247" t="s">
        <v>132</v>
      </c>
      <c r="E292" s="350" t="s">
        <v>215</v>
      </c>
      <c r="F292" s="348"/>
      <c r="G292" s="348"/>
      <c r="H292" s="350" t="s">
        <v>207</v>
      </c>
      <c r="I292" s="350" t="s">
        <v>208</v>
      </c>
      <c r="J292" s="350" t="s">
        <v>209</v>
      </c>
      <c r="K292" s="348"/>
      <c r="L292" s="348"/>
      <c r="M292" s="348"/>
      <c r="N292" s="349" t="s">
        <v>445</v>
      </c>
      <c r="O292" s="349"/>
    </row>
    <row r="293" spans="1:15" x14ac:dyDescent="0.25">
      <c r="A293" s="348"/>
      <c r="B293" s="348"/>
      <c r="C293" s="247" t="s">
        <v>134</v>
      </c>
      <c r="D293" s="247" t="s">
        <v>135</v>
      </c>
      <c r="E293" s="248">
        <v>2</v>
      </c>
      <c r="F293" s="248">
        <v>3</v>
      </c>
      <c r="G293" s="248">
        <v>4</v>
      </c>
      <c r="H293" s="350"/>
      <c r="I293" s="350"/>
      <c r="J293" s="248" t="s">
        <v>210</v>
      </c>
      <c r="K293" s="248" t="s">
        <v>211</v>
      </c>
      <c r="L293" s="248" t="s">
        <v>212</v>
      </c>
      <c r="M293" s="248" t="s">
        <v>213</v>
      </c>
      <c r="N293" s="246" t="s">
        <v>446</v>
      </c>
      <c r="O293" s="246" t="s">
        <v>447</v>
      </c>
    </row>
    <row r="294" spans="1:15" x14ac:dyDescent="0.25">
      <c r="A294" s="245" t="s">
        <v>589</v>
      </c>
      <c r="B294" s="271" t="s">
        <v>590</v>
      </c>
      <c r="C294" s="246" t="s">
        <v>137</v>
      </c>
      <c r="D294" s="246">
        <v>18</v>
      </c>
      <c r="E294" s="246"/>
      <c r="F294" s="246"/>
      <c r="G294" s="246">
        <v>18</v>
      </c>
      <c r="H294" s="246"/>
      <c r="I294" s="246"/>
      <c r="J294" s="246"/>
      <c r="K294" s="246">
        <v>2</v>
      </c>
      <c r="L294" s="246"/>
      <c r="M294" s="246"/>
      <c r="N294" s="246"/>
      <c r="O294" s="246"/>
    </row>
    <row r="295" spans="1:15" x14ac:dyDescent="0.25">
      <c r="A295" s="245" t="s">
        <v>589</v>
      </c>
      <c r="B295" s="271" t="s">
        <v>42</v>
      </c>
      <c r="C295" s="246" t="s">
        <v>137</v>
      </c>
      <c r="D295" s="246">
        <v>27</v>
      </c>
      <c r="E295" s="246"/>
      <c r="F295" s="246"/>
      <c r="G295" s="246">
        <v>27</v>
      </c>
      <c r="H295" s="246"/>
      <c r="I295" s="246"/>
      <c r="J295" s="246"/>
      <c r="K295" s="246">
        <v>3</v>
      </c>
      <c r="L295" s="246"/>
      <c r="M295" s="246"/>
      <c r="N295" s="246"/>
      <c r="O295" s="246"/>
    </row>
    <row r="296" spans="1:15" x14ac:dyDescent="0.25">
      <c r="A296" s="245" t="s">
        <v>589</v>
      </c>
      <c r="B296" s="271" t="s">
        <v>41</v>
      </c>
      <c r="C296" s="246" t="s">
        <v>137</v>
      </c>
      <c r="D296" s="246">
        <v>27</v>
      </c>
      <c r="E296" s="246"/>
      <c r="F296" s="246"/>
      <c r="G296" s="246">
        <v>27</v>
      </c>
      <c r="H296" s="246"/>
      <c r="I296" s="246"/>
      <c r="J296" s="246"/>
      <c r="K296" s="246">
        <v>3</v>
      </c>
      <c r="L296" s="246"/>
      <c r="M296" s="246"/>
      <c r="N296" s="246"/>
      <c r="O296" s="246"/>
    </row>
    <row r="297" spans="1:15" x14ac:dyDescent="0.25">
      <c r="A297" s="245" t="s">
        <v>589</v>
      </c>
      <c r="B297" s="271" t="s">
        <v>591</v>
      </c>
      <c r="C297" s="246" t="s">
        <v>137</v>
      </c>
      <c r="D297" s="246">
        <v>72</v>
      </c>
      <c r="E297" s="246"/>
      <c r="F297" s="246"/>
      <c r="G297" s="246">
        <v>72</v>
      </c>
      <c r="H297" s="246"/>
      <c r="I297" s="246"/>
      <c r="J297" s="246"/>
      <c r="K297" s="246">
        <v>8</v>
      </c>
      <c r="L297" s="246"/>
      <c r="M297" s="246">
        <v>2</v>
      </c>
      <c r="N297" s="246"/>
      <c r="O297" s="246"/>
    </row>
    <row r="298" spans="1:15" x14ac:dyDescent="0.25">
      <c r="A298" s="245" t="s">
        <v>589</v>
      </c>
      <c r="B298" s="271" t="s">
        <v>592</v>
      </c>
      <c r="C298" s="246" t="s">
        <v>137</v>
      </c>
      <c r="D298" s="246">
        <v>72</v>
      </c>
      <c r="E298" s="246"/>
      <c r="F298" s="246"/>
      <c r="G298" s="246">
        <v>72</v>
      </c>
      <c r="H298" s="246"/>
      <c r="I298" s="246"/>
      <c r="J298" s="246"/>
      <c r="K298" s="246">
        <v>8</v>
      </c>
      <c r="L298" s="246"/>
      <c r="M298" s="246">
        <v>2</v>
      </c>
      <c r="N298" s="246"/>
      <c r="O298" s="246"/>
    </row>
    <row r="299" spans="1:15" x14ac:dyDescent="0.25">
      <c r="A299" s="245" t="s">
        <v>589</v>
      </c>
      <c r="B299" s="271" t="s">
        <v>593</v>
      </c>
      <c r="C299" s="246" t="s">
        <v>137</v>
      </c>
      <c r="D299" s="246">
        <v>72</v>
      </c>
      <c r="E299" s="246"/>
      <c r="F299" s="246"/>
      <c r="G299" s="246">
        <v>72</v>
      </c>
      <c r="H299" s="246"/>
      <c r="I299" s="246"/>
      <c r="J299" s="246"/>
      <c r="K299" s="246">
        <v>8</v>
      </c>
      <c r="L299" s="246"/>
      <c r="M299" s="246">
        <v>2</v>
      </c>
      <c r="N299" s="246"/>
      <c r="O299" s="246"/>
    </row>
    <row r="300" spans="1:15" x14ac:dyDescent="0.25">
      <c r="A300" s="245" t="s">
        <v>528</v>
      </c>
      <c r="B300" s="271" t="s">
        <v>46</v>
      </c>
      <c r="C300" s="246" t="s">
        <v>137</v>
      </c>
      <c r="D300" s="246">
        <v>12</v>
      </c>
      <c r="E300" s="246"/>
      <c r="F300" s="246"/>
      <c r="G300" s="246">
        <v>12</v>
      </c>
      <c r="H300" s="246">
        <v>6</v>
      </c>
      <c r="I300" s="246"/>
      <c r="J300" s="246"/>
      <c r="K300" s="246">
        <v>2</v>
      </c>
      <c r="L300" s="246"/>
      <c r="M300" s="246"/>
      <c r="N300" s="246"/>
      <c r="O300" s="246"/>
    </row>
    <row r="301" spans="1:15" x14ac:dyDescent="0.25">
      <c r="A301" s="245" t="s">
        <v>528</v>
      </c>
      <c r="B301" s="271" t="s">
        <v>594</v>
      </c>
      <c r="C301" s="246" t="s">
        <v>137</v>
      </c>
      <c r="D301" s="246">
        <v>8</v>
      </c>
      <c r="E301" s="246"/>
      <c r="F301" s="246"/>
      <c r="G301" s="246">
        <v>8</v>
      </c>
      <c r="H301" s="246">
        <v>8</v>
      </c>
      <c r="I301" s="246"/>
      <c r="J301" s="246"/>
      <c r="K301" s="246">
        <v>1</v>
      </c>
      <c r="L301" s="246"/>
      <c r="M301" s="246"/>
      <c r="N301" s="246"/>
      <c r="O301" s="246"/>
    </row>
    <row r="302" spans="1:15" x14ac:dyDescent="0.25">
      <c r="A302" s="245" t="s">
        <v>528</v>
      </c>
      <c r="B302" s="271" t="s">
        <v>595</v>
      </c>
      <c r="C302" s="246" t="s">
        <v>137</v>
      </c>
      <c r="D302" s="246">
        <v>12</v>
      </c>
      <c r="E302" s="246"/>
      <c r="F302" s="246"/>
      <c r="G302" s="246">
        <v>12</v>
      </c>
      <c r="H302" s="246">
        <v>4</v>
      </c>
      <c r="I302" s="246"/>
      <c r="J302" s="246"/>
      <c r="K302" s="246">
        <v>2</v>
      </c>
      <c r="L302" s="246"/>
      <c r="M302" s="246"/>
      <c r="N302" s="246"/>
      <c r="O302" s="246"/>
    </row>
    <row r="303" spans="1:15" x14ac:dyDescent="0.25">
      <c r="A303" s="245" t="s">
        <v>528</v>
      </c>
      <c r="B303" s="271" t="s">
        <v>45</v>
      </c>
      <c r="C303" s="246" t="s">
        <v>137</v>
      </c>
      <c r="D303" s="246">
        <v>12</v>
      </c>
      <c r="E303" s="246"/>
      <c r="F303" s="246"/>
      <c r="G303" s="246">
        <v>12</v>
      </c>
      <c r="H303" s="246">
        <v>12</v>
      </c>
      <c r="I303" s="246"/>
      <c r="J303" s="246"/>
      <c r="K303" s="246"/>
      <c r="L303" s="246">
        <v>1</v>
      </c>
      <c r="M303" s="246"/>
      <c r="N303" s="246"/>
      <c r="O303" s="246"/>
    </row>
    <row r="304" spans="1:15" x14ac:dyDescent="0.25">
      <c r="A304" s="245" t="s">
        <v>528</v>
      </c>
      <c r="B304" s="271" t="s">
        <v>44</v>
      </c>
      <c r="C304" s="246" t="s">
        <v>137</v>
      </c>
      <c r="D304" s="246">
        <v>12</v>
      </c>
      <c r="E304" s="246"/>
      <c r="F304" s="246"/>
      <c r="G304" s="246">
        <v>12</v>
      </c>
      <c r="H304" s="246">
        <v>12</v>
      </c>
      <c r="I304" s="246"/>
      <c r="J304" s="246"/>
      <c r="K304" s="246"/>
      <c r="L304" s="246">
        <v>1</v>
      </c>
      <c r="M304" s="246"/>
      <c r="N304" s="246"/>
      <c r="O304" s="246"/>
    </row>
    <row r="305" spans="1:15" x14ac:dyDescent="0.25">
      <c r="A305" s="245" t="s">
        <v>528</v>
      </c>
      <c r="B305" s="271" t="s">
        <v>596</v>
      </c>
      <c r="C305" s="246" t="s">
        <v>137</v>
      </c>
      <c r="D305" s="246">
        <v>16</v>
      </c>
      <c r="E305" s="246"/>
      <c r="F305" s="246"/>
      <c r="G305" s="246">
        <v>16</v>
      </c>
      <c r="H305" s="246">
        <v>16</v>
      </c>
      <c r="I305" s="246"/>
      <c r="J305" s="246"/>
      <c r="K305" s="246"/>
      <c r="L305" s="246"/>
      <c r="M305" s="246">
        <v>1</v>
      </c>
      <c r="N305" s="246"/>
      <c r="O305" s="246"/>
    </row>
    <row r="306" spans="1:15" x14ac:dyDescent="0.25">
      <c r="A306" s="245" t="s">
        <v>528</v>
      </c>
      <c r="B306" s="271" t="s">
        <v>43</v>
      </c>
      <c r="C306" s="246" t="s">
        <v>137</v>
      </c>
      <c r="D306" s="246">
        <v>8</v>
      </c>
      <c r="E306" s="246"/>
      <c r="F306" s="246"/>
      <c r="G306" s="246">
        <v>8</v>
      </c>
      <c r="H306" s="246">
        <v>8</v>
      </c>
      <c r="I306" s="246"/>
      <c r="J306" s="246"/>
      <c r="K306" s="246">
        <v>1</v>
      </c>
      <c r="L306" s="246"/>
      <c r="M306" s="246"/>
      <c r="N306" s="246"/>
      <c r="O306" s="246"/>
    </row>
    <row r="307" spans="1:15" x14ac:dyDescent="0.25">
      <c r="A307" s="245" t="s">
        <v>528</v>
      </c>
      <c r="B307" s="271" t="s">
        <v>42</v>
      </c>
      <c r="C307" s="246" t="s">
        <v>137</v>
      </c>
      <c r="D307" s="246">
        <v>12</v>
      </c>
      <c r="E307" s="246"/>
      <c r="F307" s="246"/>
      <c r="G307" s="246">
        <v>12</v>
      </c>
      <c r="H307" s="246">
        <v>12</v>
      </c>
      <c r="I307" s="246"/>
      <c r="J307" s="246"/>
      <c r="K307" s="246"/>
      <c r="L307" s="246">
        <v>1</v>
      </c>
      <c r="M307" s="246"/>
      <c r="N307" s="246"/>
      <c r="O307" s="246"/>
    </row>
    <row r="308" spans="1:15" x14ac:dyDescent="0.25">
      <c r="A308" s="245" t="s">
        <v>528</v>
      </c>
      <c r="B308" s="271" t="s">
        <v>41</v>
      </c>
      <c r="C308" s="246" t="s">
        <v>137</v>
      </c>
      <c r="D308" s="246">
        <v>12</v>
      </c>
      <c r="E308" s="246"/>
      <c r="F308" s="246"/>
      <c r="G308" s="246">
        <v>12</v>
      </c>
      <c r="H308" s="246">
        <v>12</v>
      </c>
      <c r="I308" s="246"/>
      <c r="J308" s="246"/>
      <c r="K308" s="246"/>
      <c r="L308" s="246">
        <v>1</v>
      </c>
      <c r="M308" s="246"/>
      <c r="N308" s="246"/>
      <c r="O308" s="246"/>
    </row>
    <row r="309" spans="1:15" x14ac:dyDescent="0.25">
      <c r="A309" s="245" t="s">
        <v>475</v>
      </c>
      <c r="B309" s="275" t="s">
        <v>597</v>
      </c>
      <c r="C309" s="246" t="s">
        <v>355</v>
      </c>
      <c r="D309" s="241">
        <v>45</v>
      </c>
      <c r="E309" s="241"/>
      <c r="F309" s="241"/>
      <c r="G309" s="241">
        <v>45</v>
      </c>
      <c r="H309" s="241"/>
      <c r="I309" s="241"/>
      <c r="J309" s="241"/>
      <c r="K309" s="241"/>
      <c r="L309" s="241">
        <v>3</v>
      </c>
      <c r="M309" s="241"/>
      <c r="N309" s="246"/>
      <c r="O309" s="246"/>
    </row>
    <row r="310" spans="1:15" x14ac:dyDescent="0.25">
      <c r="A310" s="242"/>
      <c r="B310" s="243" t="s">
        <v>140</v>
      </c>
      <c r="C310" s="244"/>
      <c r="D310" s="257">
        <v>437</v>
      </c>
      <c r="E310" s="257">
        <v>0</v>
      </c>
      <c r="F310" s="257">
        <v>0</v>
      </c>
      <c r="G310" s="257">
        <v>437</v>
      </c>
      <c r="H310" s="257">
        <v>90</v>
      </c>
      <c r="I310" s="257">
        <v>0</v>
      </c>
      <c r="J310" s="257">
        <v>0</v>
      </c>
      <c r="K310" s="257">
        <v>38</v>
      </c>
      <c r="L310" s="257">
        <v>7</v>
      </c>
      <c r="M310" s="257">
        <v>7</v>
      </c>
      <c r="N310" s="246">
        <v>0</v>
      </c>
      <c r="O310" s="246">
        <v>0</v>
      </c>
    </row>
    <row r="311" spans="1:15" x14ac:dyDescent="0.25">
      <c r="A311" s="252"/>
      <c r="B311" s="253"/>
      <c r="C311" s="254"/>
      <c r="D311" s="253"/>
      <c r="E311" s="253"/>
      <c r="F311" s="253"/>
      <c r="G311" s="253"/>
      <c r="H311" s="253"/>
      <c r="I311" s="253"/>
      <c r="J311" s="253"/>
      <c r="K311" s="253"/>
      <c r="L311" s="253"/>
      <c r="M311" s="253"/>
      <c r="N311" s="258"/>
      <c r="O311" s="258"/>
    </row>
    <row r="312" spans="1:15" ht="15.75" x14ac:dyDescent="0.25">
      <c r="A312" s="231"/>
      <c r="B312" s="232"/>
      <c r="C312" s="233"/>
      <c r="D312" s="234"/>
      <c r="E312" s="230"/>
      <c r="F312" s="270" t="s">
        <v>17</v>
      </c>
      <c r="G312" s="230"/>
      <c r="H312" s="230"/>
      <c r="I312" s="230"/>
      <c r="J312" s="230"/>
      <c r="K312" s="230"/>
      <c r="L312" s="230"/>
      <c r="M312" s="230"/>
      <c r="N312" s="230"/>
      <c r="O312" s="230"/>
    </row>
    <row r="313" spans="1:15" x14ac:dyDescent="0.25">
      <c r="A313" s="347" t="s">
        <v>25</v>
      </c>
      <c r="B313" s="347" t="s">
        <v>2</v>
      </c>
      <c r="C313" s="247" t="s">
        <v>131</v>
      </c>
      <c r="D313" s="247" t="s">
        <v>132</v>
      </c>
      <c r="E313" s="350" t="s">
        <v>215</v>
      </c>
      <c r="F313" s="348"/>
      <c r="G313" s="348"/>
      <c r="H313" s="350" t="s">
        <v>207</v>
      </c>
      <c r="I313" s="350" t="s">
        <v>208</v>
      </c>
      <c r="J313" s="350" t="s">
        <v>209</v>
      </c>
      <c r="K313" s="348"/>
      <c r="L313" s="348"/>
      <c r="M313" s="348"/>
      <c r="N313" s="349" t="s">
        <v>445</v>
      </c>
      <c r="O313" s="349"/>
    </row>
    <row r="314" spans="1:15" x14ac:dyDescent="0.25">
      <c r="A314" s="348"/>
      <c r="B314" s="348"/>
      <c r="C314" s="247" t="s">
        <v>134</v>
      </c>
      <c r="D314" s="247" t="s">
        <v>135</v>
      </c>
      <c r="E314" s="248">
        <v>2</v>
      </c>
      <c r="F314" s="248">
        <v>3</v>
      </c>
      <c r="G314" s="248">
        <v>4</v>
      </c>
      <c r="H314" s="350"/>
      <c r="I314" s="350"/>
      <c r="J314" s="248" t="s">
        <v>210</v>
      </c>
      <c r="K314" s="248" t="s">
        <v>211</v>
      </c>
      <c r="L314" s="248" t="s">
        <v>212</v>
      </c>
      <c r="M314" s="248" t="s">
        <v>213</v>
      </c>
      <c r="N314" s="246" t="s">
        <v>446</v>
      </c>
      <c r="O314" s="246" t="s">
        <v>447</v>
      </c>
    </row>
    <row r="315" spans="1:15" x14ac:dyDescent="0.25">
      <c r="A315" s="245" t="s">
        <v>528</v>
      </c>
      <c r="B315" s="256" t="s">
        <v>55</v>
      </c>
      <c r="C315" s="246" t="s">
        <v>137</v>
      </c>
      <c r="D315" s="246">
        <v>12</v>
      </c>
      <c r="E315" s="246"/>
      <c r="F315" s="246"/>
      <c r="G315" s="246">
        <v>12</v>
      </c>
      <c r="H315" s="246"/>
      <c r="I315" s="246"/>
      <c r="J315" s="246"/>
      <c r="K315" s="246"/>
      <c r="L315" s="246">
        <v>1</v>
      </c>
      <c r="M315" s="246"/>
      <c r="N315" s="246"/>
      <c r="O315" s="246"/>
    </row>
    <row r="316" spans="1:15" x14ac:dyDescent="0.25">
      <c r="A316" s="245" t="s">
        <v>528</v>
      </c>
      <c r="B316" s="256" t="s">
        <v>598</v>
      </c>
      <c r="C316" s="246" t="s">
        <v>137</v>
      </c>
      <c r="D316" s="246">
        <v>20</v>
      </c>
      <c r="E316" s="246">
        <v>17</v>
      </c>
      <c r="F316" s="246"/>
      <c r="G316" s="246">
        <v>21</v>
      </c>
      <c r="H316" s="246"/>
      <c r="I316" s="246"/>
      <c r="J316" s="246">
        <v>4</v>
      </c>
      <c r="K316" s="246">
        <v>2</v>
      </c>
      <c r="L316" s="246"/>
      <c r="M316" s="246"/>
      <c r="N316" s="246"/>
      <c r="O316" s="246"/>
    </row>
    <row r="317" spans="1:15" x14ac:dyDescent="0.25">
      <c r="A317" s="245" t="s">
        <v>528</v>
      </c>
      <c r="B317" s="256" t="s">
        <v>186</v>
      </c>
      <c r="C317" s="246" t="s">
        <v>137</v>
      </c>
      <c r="D317" s="246">
        <v>117</v>
      </c>
      <c r="E317" s="246">
        <v>39</v>
      </c>
      <c r="F317" s="246"/>
      <c r="G317" s="246">
        <v>78</v>
      </c>
      <c r="H317" s="246">
        <v>117</v>
      </c>
      <c r="I317" s="246"/>
      <c r="J317" s="246">
        <v>12</v>
      </c>
      <c r="K317" s="246">
        <v>6</v>
      </c>
      <c r="L317" s="246"/>
      <c r="M317" s="246">
        <v>6</v>
      </c>
      <c r="N317" s="246"/>
      <c r="O317" s="246"/>
    </row>
    <row r="318" spans="1:15" x14ac:dyDescent="0.25">
      <c r="A318" s="245" t="s">
        <v>589</v>
      </c>
      <c r="B318" s="256" t="s">
        <v>599</v>
      </c>
      <c r="C318" s="246" t="s">
        <v>137</v>
      </c>
      <c r="D318" s="246">
        <v>45</v>
      </c>
      <c r="E318" s="246"/>
      <c r="F318" s="246"/>
      <c r="G318" s="246">
        <v>45</v>
      </c>
      <c r="H318" s="246"/>
      <c r="I318" s="246"/>
      <c r="J318" s="246"/>
      <c r="K318" s="246"/>
      <c r="L318" s="246">
        <v>3</v>
      </c>
      <c r="M318" s="246"/>
      <c r="N318" s="246"/>
      <c r="O318" s="246"/>
    </row>
    <row r="319" spans="1:15" x14ac:dyDescent="0.25">
      <c r="A319" s="245" t="s">
        <v>589</v>
      </c>
      <c r="B319" s="256" t="s">
        <v>600</v>
      </c>
      <c r="C319" s="246" t="s">
        <v>137</v>
      </c>
      <c r="D319" s="246">
        <v>27</v>
      </c>
      <c r="E319" s="246"/>
      <c r="F319" s="246"/>
      <c r="G319" s="246">
        <v>27</v>
      </c>
      <c r="H319" s="246"/>
      <c r="I319" s="246"/>
      <c r="J319" s="246"/>
      <c r="K319" s="246">
        <v>3</v>
      </c>
      <c r="L319" s="246"/>
      <c r="M319" s="246"/>
      <c r="N319" s="246"/>
      <c r="O319" s="246"/>
    </row>
    <row r="320" spans="1:15" x14ac:dyDescent="0.25">
      <c r="A320" s="245" t="s">
        <v>589</v>
      </c>
      <c r="B320" s="256" t="s">
        <v>55</v>
      </c>
      <c r="C320" s="246" t="s">
        <v>137</v>
      </c>
      <c r="D320" s="246">
        <v>18</v>
      </c>
      <c r="E320" s="246"/>
      <c r="F320" s="246"/>
      <c r="G320" s="246">
        <v>18</v>
      </c>
      <c r="H320" s="246"/>
      <c r="I320" s="246"/>
      <c r="J320" s="246"/>
      <c r="K320" s="246"/>
      <c r="L320" s="246"/>
      <c r="M320" s="246">
        <v>1</v>
      </c>
      <c r="N320" s="246"/>
      <c r="O320" s="246"/>
    </row>
    <row r="321" spans="1:15" x14ac:dyDescent="0.25">
      <c r="A321" s="245" t="s">
        <v>589</v>
      </c>
      <c r="B321" s="256" t="s">
        <v>186</v>
      </c>
      <c r="C321" s="246" t="s">
        <v>137</v>
      </c>
      <c r="D321" s="246">
        <v>18</v>
      </c>
      <c r="E321" s="246"/>
      <c r="F321" s="246"/>
      <c r="G321" s="246">
        <v>18</v>
      </c>
      <c r="H321" s="246"/>
      <c r="I321" s="246"/>
      <c r="J321" s="246"/>
      <c r="K321" s="246">
        <v>2</v>
      </c>
      <c r="L321" s="246"/>
      <c r="M321" s="246"/>
      <c r="N321" s="246"/>
      <c r="O321" s="246"/>
    </row>
    <row r="322" spans="1:15" x14ac:dyDescent="0.25">
      <c r="A322" s="245" t="s">
        <v>589</v>
      </c>
      <c r="B322" s="256" t="s">
        <v>81</v>
      </c>
      <c r="C322" s="246" t="s">
        <v>137</v>
      </c>
      <c r="D322" s="246">
        <v>120</v>
      </c>
      <c r="E322" s="246">
        <v>33</v>
      </c>
      <c r="F322" s="246"/>
      <c r="G322" s="246">
        <v>87</v>
      </c>
      <c r="H322" s="246"/>
      <c r="I322" s="246"/>
      <c r="J322" s="246">
        <v>24</v>
      </c>
      <c r="K322" s="246"/>
      <c r="L322" s="246">
        <v>8</v>
      </c>
      <c r="M322" s="246"/>
      <c r="N322" s="246"/>
      <c r="O322" s="246"/>
    </row>
    <row r="323" spans="1:15" x14ac:dyDescent="0.25">
      <c r="A323" s="245" t="s">
        <v>601</v>
      </c>
      <c r="B323" s="256" t="s">
        <v>83</v>
      </c>
      <c r="C323" s="246" t="s">
        <v>137</v>
      </c>
      <c r="D323" s="246">
        <v>74</v>
      </c>
      <c r="E323" s="246">
        <v>16</v>
      </c>
      <c r="F323" s="246"/>
      <c r="G323" s="246">
        <v>58</v>
      </c>
      <c r="H323" s="246"/>
      <c r="I323" s="246"/>
      <c r="J323" s="246">
        <v>15</v>
      </c>
      <c r="K323" s="246"/>
      <c r="L323" s="246">
        <v>5</v>
      </c>
      <c r="M323" s="246"/>
      <c r="N323" s="246"/>
      <c r="O323" s="246"/>
    </row>
    <row r="324" spans="1:15" x14ac:dyDescent="0.25">
      <c r="A324" s="242"/>
      <c r="B324" s="243" t="s">
        <v>140</v>
      </c>
      <c r="C324" s="244"/>
      <c r="D324" s="257">
        <v>451</v>
      </c>
      <c r="E324" s="257">
        <v>105</v>
      </c>
      <c r="F324" s="257">
        <v>0</v>
      </c>
      <c r="G324" s="257">
        <v>364</v>
      </c>
      <c r="H324" s="257">
        <v>117</v>
      </c>
      <c r="I324" s="257">
        <v>0</v>
      </c>
      <c r="J324" s="257">
        <v>55</v>
      </c>
      <c r="K324" s="257">
        <v>13</v>
      </c>
      <c r="L324" s="257">
        <v>17</v>
      </c>
      <c r="M324" s="257">
        <v>7</v>
      </c>
      <c r="N324" s="246">
        <v>0</v>
      </c>
      <c r="O324" s="246">
        <v>0</v>
      </c>
    </row>
    <row r="325" spans="1:15" x14ac:dyDescent="0.25">
      <c r="A325" s="252"/>
      <c r="B325" s="253"/>
      <c r="C325" s="254"/>
      <c r="D325" s="253"/>
      <c r="E325" s="253"/>
      <c r="F325" s="253"/>
      <c r="G325" s="253"/>
      <c r="H325" s="253"/>
      <c r="I325" s="253"/>
      <c r="J325" s="253"/>
      <c r="K325" s="253"/>
      <c r="L325" s="253"/>
      <c r="M325" s="253"/>
      <c r="N325" s="258"/>
      <c r="O325" s="258"/>
    </row>
    <row r="326" spans="1:15" ht="15.75" x14ac:dyDescent="0.25">
      <c r="A326" s="231"/>
      <c r="B326" s="232"/>
      <c r="C326" s="233"/>
      <c r="D326" s="234"/>
      <c r="E326" s="230"/>
      <c r="F326" s="270" t="s">
        <v>20</v>
      </c>
      <c r="G326" s="230"/>
      <c r="H326" s="230"/>
      <c r="I326" s="230"/>
      <c r="J326" s="230"/>
      <c r="K326" s="230"/>
      <c r="L326" s="230"/>
      <c r="M326" s="230"/>
      <c r="N326" s="230"/>
      <c r="O326" s="230"/>
    </row>
    <row r="327" spans="1:15" x14ac:dyDescent="0.25">
      <c r="A327" s="347" t="s">
        <v>25</v>
      </c>
      <c r="B327" s="347" t="s">
        <v>2</v>
      </c>
      <c r="C327" s="247" t="s">
        <v>131</v>
      </c>
      <c r="D327" s="247" t="s">
        <v>132</v>
      </c>
      <c r="E327" s="350" t="s">
        <v>215</v>
      </c>
      <c r="F327" s="348"/>
      <c r="G327" s="348"/>
      <c r="H327" s="350" t="s">
        <v>207</v>
      </c>
      <c r="I327" s="350" t="s">
        <v>208</v>
      </c>
      <c r="J327" s="350" t="s">
        <v>209</v>
      </c>
      <c r="K327" s="348"/>
      <c r="L327" s="348"/>
      <c r="M327" s="348"/>
      <c r="N327" s="349" t="s">
        <v>445</v>
      </c>
      <c r="O327" s="349"/>
    </row>
    <row r="328" spans="1:15" x14ac:dyDescent="0.25">
      <c r="A328" s="348"/>
      <c r="B328" s="348"/>
      <c r="C328" s="247" t="s">
        <v>134</v>
      </c>
      <c r="D328" s="247" t="s">
        <v>135</v>
      </c>
      <c r="E328" s="248">
        <v>2</v>
      </c>
      <c r="F328" s="248">
        <v>3</v>
      </c>
      <c r="G328" s="248">
        <v>4</v>
      </c>
      <c r="H328" s="350"/>
      <c r="I328" s="350"/>
      <c r="J328" s="248" t="s">
        <v>210</v>
      </c>
      <c r="K328" s="248" t="s">
        <v>211</v>
      </c>
      <c r="L328" s="248" t="s">
        <v>212</v>
      </c>
      <c r="M328" s="248" t="s">
        <v>213</v>
      </c>
      <c r="N328" s="246" t="s">
        <v>446</v>
      </c>
      <c r="O328" s="246" t="s">
        <v>447</v>
      </c>
    </row>
    <row r="329" spans="1:15" x14ac:dyDescent="0.25">
      <c r="A329" s="245" t="s">
        <v>589</v>
      </c>
      <c r="B329" s="256" t="s">
        <v>602</v>
      </c>
      <c r="C329" s="246" t="s">
        <v>137</v>
      </c>
      <c r="D329" s="246">
        <v>64</v>
      </c>
      <c r="E329" s="246">
        <v>23</v>
      </c>
      <c r="F329" s="246"/>
      <c r="G329" s="246">
        <v>41</v>
      </c>
      <c r="H329" s="246"/>
      <c r="I329" s="246"/>
      <c r="J329" s="246"/>
      <c r="K329" s="246"/>
      <c r="L329" s="246"/>
      <c r="M329" s="246">
        <v>3</v>
      </c>
      <c r="N329" s="246"/>
      <c r="O329" s="246"/>
    </row>
    <row r="330" spans="1:15" x14ac:dyDescent="0.25">
      <c r="A330" s="245" t="s">
        <v>528</v>
      </c>
      <c r="B330" s="256" t="s">
        <v>82</v>
      </c>
      <c r="C330" s="246" t="s">
        <v>137</v>
      </c>
      <c r="D330" s="246">
        <v>66</v>
      </c>
      <c r="E330" s="246"/>
      <c r="F330" s="246"/>
      <c r="G330" s="246">
        <v>66</v>
      </c>
      <c r="H330" s="246"/>
      <c r="I330" s="246"/>
      <c r="J330" s="246">
        <v>14</v>
      </c>
      <c r="K330" s="246"/>
      <c r="L330" s="246">
        <v>2</v>
      </c>
      <c r="M330" s="246"/>
      <c r="N330" s="246"/>
      <c r="O330" s="246"/>
    </row>
    <row r="331" spans="1:15" x14ac:dyDescent="0.25">
      <c r="A331" s="245" t="s">
        <v>528</v>
      </c>
      <c r="B331" s="256" t="s">
        <v>93</v>
      </c>
      <c r="C331" s="246" t="s">
        <v>137</v>
      </c>
      <c r="D331" s="246">
        <v>108</v>
      </c>
      <c r="E331" s="246">
        <v>19</v>
      </c>
      <c r="F331" s="246"/>
      <c r="G331" s="246">
        <v>89</v>
      </c>
      <c r="H331" s="246"/>
      <c r="I331" s="246"/>
      <c r="J331" s="246"/>
      <c r="K331" s="246">
        <v>12</v>
      </c>
      <c r="L331" s="246"/>
      <c r="M331" s="246">
        <v>2</v>
      </c>
      <c r="N331" s="246"/>
      <c r="O331" s="246"/>
    </row>
    <row r="332" spans="1:15" x14ac:dyDescent="0.25">
      <c r="A332" s="245" t="s">
        <v>528</v>
      </c>
      <c r="B332" s="256" t="s">
        <v>159</v>
      </c>
      <c r="C332" s="246" t="s">
        <v>137</v>
      </c>
      <c r="D332" s="246">
        <v>128</v>
      </c>
      <c r="E332" s="246">
        <v>70</v>
      </c>
      <c r="F332" s="246"/>
      <c r="G332" s="246">
        <v>58</v>
      </c>
      <c r="H332" s="246"/>
      <c r="I332" s="246"/>
      <c r="J332" s="246">
        <v>26</v>
      </c>
      <c r="K332" s="246">
        <v>6</v>
      </c>
      <c r="L332" s="246"/>
      <c r="M332" s="246">
        <v>2</v>
      </c>
      <c r="N332" s="246"/>
      <c r="O332" s="246"/>
    </row>
    <row r="333" spans="1:15" x14ac:dyDescent="0.25">
      <c r="A333" s="245" t="s">
        <v>528</v>
      </c>
      <c r="B333" s="256" t="s">
        <v>603</v>
      </c>
      <c r="C333" s="246" t="s">
        <v>137</v>
      </c>
      <c r="D333" s="246">
        <v>90</v>
      </c>
      <c r="E333" s="246">
        <v>22</v>
      </c>
      <c r="F333" s="246"/>
      <c r="G333" s="246">
        <v>68</v>
      </c>
      <c r="H333" s="246"/>
      <c r="I333" s="246"/>
      <c r="J333" s="246">
        <v>18</v>
      </c>
      <c r="K333" s="246"/>
      <c r="L333" s="246"/>
      <c r="M333" s="246"/>
      <c r="N333" s="246"/>
      <c r="O333" s="246"/>
    </row>
    <row r="334" spans="1:15" x14ac:dyDescent="0.25">
      <c r="A334" s="245" t="s">
        <v>589</v>
      </c>
      <c r="B334" s="256" t="s">
        <v>604</v>
      </c>
      <c r="C334" s="246" t="s">
        <v>137</v>
      </c>
      <c r="D334" s="246">
        <v>75</v>
      </c>
      <c r="E334" s="246"/>
      <c r="F334" s="246"/>
      <c r="G334" s="246">
        <v>75</v>
      </c>
      <c r="H334" s="246"/>
      <c r="I334" s="246"/>
      <c r="J334" s="246"/>
      <c r="K334" s="246"/>
      <c r="L334" s="246">
        <v>5</v>
      </c>
      <c r="M334" s="246"/>
      <c r="N334" s="246"/>
      <c r="O334" s="246"/>
    </row>
    <row r="335" spans="1:15" x14ac:dyDescent="0.25">
      <c r="A335" s="245" t="s">
        <v>589</v>
      </c>
      <c r="B335" s="256" t="s">
        <v>92</v>
      </c>
      <c r="C335" s="246" t="s">
        <v>137</v>
      </c>
      <c r="D335" s="246">
        <v>54</v>
      </c>
      <c r="E335" s="246"/>
      <c r="F335" s="246"/>
      <c r="G335" s="246">
        <v>54</v>
      </c>
      <c r="H335" s="246"/>
      <c r="I335" s="246"/>
      <c r="J335" s="246"/>
      <c r="K335" s="246">
        <v>12</v>
      </c>
      <c r="L335" s="246"/>
      <c r="M335" s="246">
        <v>4</v>
      </c>
      <c r="N335" s="246"/>
      <c r="O335" s="246"/>
    </row>
    <row r="336" spans="1:15" x14ac:dyDescent="0.25">
      <c r="A336" s="245" t="s">
        <v>589</v>
      </c>
      <c r="B336" s="256" t="s">
        <v>60</v>
      </c>
      <c r="C336" s="246" t="s">
        <v>137</v>
      </c>
      <c r="D336" s="246">
        <v>59</v>
      </c>
      <c r="E336" s="246"/>
      <c r="F336" s="246"/>
      <c r="G336" s="246">
        <v>59</v>
      </c>
      <c r="H336" s="246"/>
      <c r="I336" s="246"/>
      <c r="J336" s="246"/>
      <c r="K336" s="246">
        <v>12</v>
      </c>
      <c r="L336" s="246"/>
      <c r="M336" s="246">
        <v>4</v>
      </c>
      <c r="N336" s="246"/>
      <c r="O336" s="246"/>
    </row>
    <row r="337" spans="1:15" x14ac:dyDescent="0.25">
      <c r="A337" s="242"/>
      <c r="B337" s="243" t="s">
        <v>140</v>
      </c>
      <c r="C337" s="244"/>
      <c r="D337" s="257">
        <v>644</v>
      </c>
      <c r="E337" s="257">
        <v>134</v>
      </c>
      <c r="F337" s="257">
        <v>0</v>
      </c>
      <c r="G337" s="257">
        <v>510</v>
      </c>
      <c r="H337" s="257">
        <v>0</v>
      </c>
      <c r="I337" s="257">
        <v>0</v>
      </c>
      <c r="J337" s="257">
        <v>58</v>
      </c>
      <c r="K337" s="257">
        <v>42</v>
      </c>
      <c r="L337" s="257">
        <v>7</v>
      </c>
      <c r="M337" s="257">
        <v>15</v>
      </c>
      <c r="N337" s="246">
        <v>0</v>
      </c>
      <c r="O337" s="246">
        <v>0</v>
      </c>
    </row>
    <row r="338" spans="1:15" x14ac:dyDescent="0.25">
      <c r="A338" s="242"/>
      <c r="B338" s="243" t="s">
        <v>354</v>
      </c>
      <c r="C338" s="244"/>
      <c r="D338" s="257">
        <v>1532</v>
      </c>
      <c r="E338" s="257">
        <v>239</v>
      </c>
      <c r="F338" s="257">
        <v>0</v>
      </c>
      <c r="G338" s="257">
        <v>1311</v>
      </c>
      <c r="H338" s="257">
        <v>207</v>
      </c>
      <c r="I338" s="257">
        <v>0</v>
      </c>
      <c r="J338" s="257">
        <v>113</v>
      </c>
      <c r="K338" s="257">
        <v>93</v>
      </c>
      <c r="L338" s="257">
        <v>31</v>
      </c>
      <c r="M338" s="257">
        <v>29</v>
      </c>
      <c r="N338" s="257">
        <v>0</v>
      </c>
      <c r="O338" s="257">
        <v>0</v>
      </c>
    </row>
    <row r="339" spans="1:15" x14ac:dyDescent="0.25">
      <c r="A339" s="249"/>
      <c r="B339" s="250" t="s">
        <v>297</v>
      </c>
      <c r="C339" s="251"/>
      <c r="D339" s="269">
        <v>9648</v>
      </c>
      <c r="E339" s="269">
        <v>1203</v>
      </c>
      <c r="F339" s="269">
        <v>23</v>
      </c>
      <c r="G339" s="269">
        <v>7763</v>
      </c>
      <c r="H339" s="269">
        <v>1542</v>
      </c>
      <c r="I339" s="269">
        <v>166</v>
      </c>
      <c r="J339" s="269">
        <v>640</v>
      </c>
      <c r="K339" s="269">
        <v>724</v>
      </c>
      <c r="L339" s="269">
        <v>125</v>
      </c>
      <c r="M339" s="269">
        <v>102</v>
      </c>
      <c r="N339" s="269">
        <v>122</v>
      </c>
      <c r="O339" s="269">
        <v>312</v>
      </c>
    </row>
  </sheetData>
  <mergeCells count="84">
    <mergeCell ref="J327:M327"/>
    <mergeCell ref="N327:O327"/>
    <mergeCell ref="A327:A328"/>
    <mergeCell ref="B327:B328"/>
    <mergeCell ref="E327:G327"/>
    <mergeCell ref="H327:H328"/>
    <mergeCell ref="I327:I328"/>
    <mergeCell ref="J292:M292"/>
    <mergeCell ref="N292:O292"/>
    <mergeCell ref="A228:A229"/>
    <mergeCell ref="B228:B229"/>
    <mergeCell ref="A313:A314"/>
    <mergeCell ref="B313:B314"/>
    <mergeCell ref="E313:G313"/>
    <mergeCell ref="H313:H314"/>
    <mergeCell ref="I313:I314"/>
    <mergeCell ref="J313:M313"/>
    <mergeCell ref="N313:O313"/>
    <mergeCell ref="A292:A293"/>
    <mergeCell ref="B292:B293"/>
    <mergeCell ref="E292:G292"/>
    <mergeCell ref="H292:H293"/>
    <mergeCell ref="I292:I293"/>
    <mergeCell ref="E228:G228"/>
    <mergeCell ref="H228:H229"/>
    <mergeCell ref="I228:I229"/>
    <mergeCell ref="J228:M228"/>
    <mergeCell ref="N136:O136"/>
    <mergeCell ref="E163:G163"/>
    <mergeCell ref="H163:H164"/>
    <mergeCell ref="I163:I164"/>
    <mergeCell ref="N228:O228"/>
    <mergeCell ref="J163:M163"/>
    <mergeCell ref="N163:O163"/>
    <mergeCell ref="J136:M136"/>
    <mergeCell ref="J101:M101"/>
    <mergeCell ref="A136:A137"/>
    <mergeCell ref="B136:B137"/>
    <mergeCell ref="E136:G136"/>
    <mergeCell ref="H136:H137"/>
    <mergeCell ref="I136:I137"/>
    <mergeCell ref="A42:A43"/>
    <mergeCell ref="A163:A164"/>
    <mergeCell ref="B163:B164"/>
    <mergeCell ref="N101:O101"/>
    <mergeCell ref="A121:A122"/>
    <mergeCell ref="B121:B122"/>
    <mergeCell ref="E121:G121"/>
    <mergeCell ref="H121:H122"/>
    <mergeCell ref="I121:I122"/>
    <mergeCell ref="J121:M121"/>
    <mergeCell ref="N121:O121"/>
    <mergeCell ref="A101:A102"/>
    <mergeCell ref="B101:B102"/>
    <mergeCell ref="E101:G101"/>
    <mergeCell ref="H101:H102"/>
    <mergeCell ref="I101:I102"/>
    <mergeCell ref="A79:A80"/>
    <mergeCell ref="B79:B80"/>
    <mergeCell ref="E79:G79"/>
    <mergeCell ref="H79:H80"/>
    <mergeCell ref="I79:I80"/>
    <mergeCell ref="J79:M79"/>
    <mergeCell ref="B42:B43"/>
    <mergeCell ref="E42:G42"/>
    <mergeCell ref="H42:H43"/>
    <mergeCell ref="N42:O42"/>
    <mergeCell ref="I42:I43"/>
    <mergeCell ref="J42:M42"/>
    <mergeCell ref="N79:O79"/>
    <mergeCell ref="A2:A3"/>
    <mergeCell ref="B2:B3"/>
    <mergeCell ref="N25:O25"/>
    <mergeCell ref="A25:A26"/>
    <mergeCell ref="B25:B26"/>
    <mergeCell ref="E25:G25"/>
    <mergeCell ref="H25:H26"/>
    <mergeCell ref="I25:I26"/>
    <mergeCell ref="I2:I3"/>
    <mergeCell ref="J2:M2"/>
    <mergeCell ref="E2:G2"/>
    <mergeCell ref="H2:H3"/>
    <mergeCell ref="N2:O2"/>
    <mergeCell ref="J25:M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3"/>
  <sheetViews>
    <sheetView tabSelected="1" workbookViewId="0">
      <selection activeCell="A2" sqref="A2"/>
    </sheetView>
  </sheetViews>
  <sheetFormatPr defaultRowHeight="15" x14ac:dyDescent="0.25"/>
  <cols>
    <col min="1" max="1" width="25.140625" customWidth="1"/>
    <col min="17" max="17" width="18.42578125" customWidth="1"/>
  </cols>
  <sheetData>
    <row r="1" spans="1:30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Q1" s="50"/>
      <c r="R1" s="51"/>
      <c r="S1" s="52"/>
      <c r="T1" s="53"/>
      <c r="U1" s="54"/>
      <c r="V1" s="54" t="s">
        <v>0</v>
      </c>
      <c r="W1" s="54"/>
      <c r="X1" s="54"/>
      <c r="Y1" s="54"/>
      <c r="Z1" s="54"/>
      <c r="AA1" s="54"/>
      <c r="AB1" s="54"/>
      <c r="AC1" s="54"/>
      <c r="AD1" s="54"/>
    </row>
    <row r="2" spans="1:30" ht="15.75" x14ac:dyDescent="0.25">
      <c r="A2" s="27"/>
      <c r="B2" s="28"/>
      <c r="C2" s="29"/>
      <c r="D2" s="30"/>
      <c r="E2" s="26"/>
      <c r="F2" s="23" t="s">
        <v>0</v>
      </c>
      <c r="G2" s="26"/>
      <c r="H2" s="26"/>
      <c r="I2" s="26"/>
      <c r="J2" s="26"/>
      <c r="K2" s="26"/>
      <c r="L2" s="26"/>
      <c r="M2" s="26"/>
      <c r="N2" s="26"/>
      <c r="Q2" s="55" t="s">
        <v>1</v>
      </c>
      <c r="R2" s="56"/>
      <c r="S2" s="57" t="s">
        <v>131</v>
      </c>
      <c r="T2" s="58" t="s">
        <v>132</v>
      </c>
      <c r="U2" s="59" t="s">
        <v>214</v>
      </c>
      <c r="V2" s="60" t="s">
        <v>215</v>
      </c>
      <c r="W2" s="59"/>
      <c r="X2" s="60" t="s">
        <v>207</v>
      </c>
      <c r="Y2" s="60" t="s">
        <v>208</v>
      </c>
      <c r="Z2" s="60"/>
      <c r="AA2" s="60"/>
      <c r="AB2" s="59"/>
      <c r="AC2" s="61" t="s">
        <v>209</v>
      </c>
      <c r="AD2" s="351" t="s">
        <v>216</v>
      </c>
    </row>
    <row r="3" spans="1:30" ht="15.75" x14ac:dyDescent="0.25">
      <c r="A3" s="358" t="s">
        <v>25</v>
      </c>
      <c r="B3" s="360" t="s">
        <v>2</v>
      </c>
      <c r="C3" s="31" t="s">
        <v>131</v>
      </c>
      <c r="D3" s="32" t="s">
        <v>132</v>
      </c>
      <c r="E3" s="355" t="s">
        <v>133</v>
      </c>
      <c r="F3" s="356"/>
      <c r="G3" s="357"/>
      <c r="H3" s="369" t="s">
        <v>207</v>
      </c>
      <c r="I3" s="369" t="s">
        <v>208</v>
      </c>
      <c r="J3" s="355" t="s">
        <v>209</v>
      </c>
      <c r="K3" s="356"/>
      <c r="L3" s="356"/>
      <c r="M3" s="357"/>
      <c r="N3" s="26"/>
      <c r="Q3" s="47" t="s">
        <v>112</v>
      </c>
      <c r="R3" s="58" t="s">
        <v>2</v>
      </c>
      <c r="S3" s="57" t="s">
        <v>134</v>
      </c>
      <c r="T3" s="58" t="s">
        <v>135</v>
      </c>
      <c r="U3" s="60">
        <v>2</v>
      </c>
      <c r="V3" s="60">
        <v>3</v>
      </c>
      <c r="W3" s="60">
        <v>4</v>
      </c>
      <c r="X3" s="60"/>
      <c r="Y3" s="60"/>
      <c r="Z3" s="60" t="s">
        <v>210</v>
      </c>
      <c r="AA3" s="60" t="s">
        <v>211</v>
      </c>
      <c r="AB3" s="60" t="s">
        <v>212</v>
      </c>
      <c r="AC3" s="60" t="s">
        <v>213</v>
      </c>
      <c r="AD3" s="352"/>
    </row>
    <row r="4" spans="1:30" ht="15.75" x14ac:dyDescent="0.25">
      <c r="A4" s="359"/>
      <c r="B4" s="361"/>
      <c r="C4" s="31" t="s">
        <v>134</v>
      </c>
      <c r="D4" s="32" t="s">
        <v>135</v>
      </c>
      <c r="E4" s="33">
        <v>2</v>
      </c>
      <c r="F4" s="33">
        <v>3</v>
      </c>
      <c r="G4" s="33">
        <v>4</v>
      </c>
      <c r="H4" s="370"/>
      <c r="I4" s="370"/>
      <c r="J4" s="33" t="s">
        <v>210</v>
      </c>
      <c r="K4" s="33" t="s">
        <v>211</v>
      </c>
      <c r="L4" s="33" t="s">
        <v>212</v>
      </c>
      <c r="M4" s="33" t="s">
        <v>213</v>
      </c>
      <c r="N4" s="26"/>
      <c r="Q4" s="57" t="s">
        <v>217</v>
      </c>
      <c r="R4" s="62" t="s">
        <v>99</v>
      </c>
      <c r="S4" s="60" t="s">
        <v>218</v>
      </c>
      <c r="T4" s="61">
        <v>81</v>
      </c>
      <c r="U4" s="59"/>
      <c r="V4" s="59"/>
      <c r="W4" s="59">
        <v>81</v>
      </c>
      <c r="X4" s="59"/>
      <c r="Y4" s="59"/>
      <c r="Z4" s="59">
        <v>18</v>
      </c>
      <c r="AA4" s="59"/>
      <c r="AB4" s="59"/>
      <c r="AC4" s="59"/>
      <c r="AD4" s="59">
        <v>81</v>
      </c>
    </row>
    <row r="5" spans="1:30" ht="15.75" x14ac:dyDescent="0.25">
      <c r="A5" s="34" t="s">
        <v>136</v>
      </c>
      <c r="B5" s="35">
        <v>1</v>
      </c>
      <c r="C5" s="36" t="s">
        <v>137</v>
      </c>
      <c r="D5" s="36">
        <v>108</v>
      </c>
      <c r="E5" s="36"/>
      <c r="F5" s="36"/>
      <c r="G5" s="36">
        <v>108</v>
      </c>
      <c r="H5" s="36"/>
      <c r="I5" s="36"/>
      <c r="J5" s="36"/>
      <c r="K5" s="36">
        <v>12</v>
      </c>
      <c r="L5" s="36"/>
      <c r="M5" s="36"/>
      <c r="N5" s="26"/>
      <c r="Q5" s="57" t="s">
        <v>217</v>
      </c>
      <c r="R5" s="62" t="s">
        <v>69</v>
      </c>
      <c r="S5" s="60" t="s">
        <v>218</v>
      </c>
      <c r="T5" s="61">
        <v>120</v>
      </c>
      <c r="U5" s="59"/>
      <c r="V5" s="59"/>
      <c r="W5" s="59">
        <v>120</v>
      </c>
      <c r="X5" s="59"/>
      <c r="Y5" s="59"/>
      <c r="Z5" s="59"/>
      <c r="AA5" s="59">
        <v>12</v>
      </c>
      <c r="AB5" s="59"/>
      <c r="AC5" s="59"/>
      <c r="AD5" s="59"/>
    </row>
    <row r="6" spans="1:30" ht="15.75" x14ac:dyDescent="0.25">
      <c r="A6" s="34" t="s">
        <v>136</v>
      </c>
      <c r="B6" s="37" t="s">
        <v>138</v>
      </c>
      <c r="C6" s="36" t="s">
        <v>137</v>
      </c>
      <c r="D6" s="36">
        <v>108</v>
      </c>
      <c r="E6" s="36"/>
      <c r="F6" s="36"/>
      <c r="G6" s="36">
        <v>108</v>
      </c>
      <c r="H6" s="36"/>
      <c r="I6" s="36"/>
      <c r="J6" s="36"/>
      <c r="K6" s="36">
        <v>12</v>
      </c>
      <c r="L6" s="36"/>
      <c r="M6" s="36"/>
      <c r="N6" s="26"/>
      <c r="Q6" s="57" t="s">
        <v>217</v>
      </c>
      <c r="R6" s="62" t="s">
        <v>96</v>
      </c>
      <c r="S6" s="60" t="s">
        <v>218</v>
      </c>
      <c r="T6" s="61">
        <v>176</v>
      </c>
      <c r="U6" s="59"/>
      <c r="V6" s="59"/>
      <c r="W6" s="59">
        <v>176</v>
      </c>
      <c r="X6" s="59"/>
      <c r="Y6" s="59"/>
      <c r="Z6" s="59"/>
      <c r="AA6" s="59">
        <v>18</v>
      </c>
      <c r="AB6" s="59"/>
      <c r="AC6" s="59"/>
      <c r="AD6" s="59"/>
    </row>
    <row r="7" spans="1:30" ht="15.75" x14ac:dyDescent="0.25">
      <c r="A7" s="34" t="s">
        <v>136</v>
      </c>
      <c r="B7" s="37" t="s">
        <v>139</v>
      </c>
      <c r="C7" s="36" t="s">
        <v>137</v>
      </c>
      <c r="D7" s="36">
        <v>108</v>
      </c>
      <c r="E7" s="36"/>
      <c r="F7" s="36"/>
      <c r="G7" s="36">
        <v>108</v>
      </c>
      <c r="H7" s="36"/>
      <c r="I7" s="36"/>
      <c r="J7" s="36"/>
      <c r="K7" s="36">
        <v>12</v>
      </c>
      <c r="L7" s="36"/>
      <c r="M7" s="36"/>
      <c r="N7" s="26"/>
      <c r="Q7" s="57" t="s">
        <v>219</v>
      </c>
      <c r="R7" s="62" t="s">
        <v>125</v>
      </c>
      <c r="S7" s="60" t="s">
        <v>218</v>
      </c>
      <c r="T7" s="61">
        <v>45</v>
      </c>
      <c r="U7" s="59">
        <v>30</v>
      </c>
      <c r="V7" s="59"/>
      <c r="W7" s="59">
        <v>15</v>
      </c>
      <c r="X7" s="59"/>
      <c r="Y7" s="59"/>
      <c r="Z7" s="59">
        <v>9</v>
      </c>
      <c r="AA7" s="59"/>
      <c r="AB7" s="59"/>
      <c r="AC7" s="59"/>
      <c r="AD7" s="59">
        <v>45</v>
      </c>
    </row>
    <row r="8" spans="1:30" ht="15.75" x14ac:dyDescent="0.25">
      <c r="A8" s="34" t="s">
        <v>136</v>
      </c>
      <c r="B8" s="35">
        <v>23</v>
      </c>
      <c r="C8" s="36" t="s">
        <v>137</v>
      </c>
      <c r="D8" s="36">
        <v>72</v>
      </c>
      <c r="E8" s="36">
        <v>20</v>
      </c>
      <c r="F8" s="36"/>
      <c r="G8" s="36">
        <v>52</v>
      </c>
      <c r="H8" s="36"/>
      <c r="I8" s="36"/>
      <c r="J8" s="36"/>
      <c r="K8" s="36">
        <v>8</v>
      </c>
      <c r="L8" s="36"/>
      <c r="M8" s="36"/>
      <c r="N8" s="26"/>
      <c r="Q8" s="57"/>
      <c r="R8" s="58"/>
      <c r="S8" s="60"/>
      <c r="T8" s="61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1:30" ht="15.75" x14ac:dyDescent="0.25">
      <c r="A9" s="38"/>
      <c r="B9" s="39" t="s">
        <v>140</v>
      </c>
      <c r="C9" s="40"/>
      <c r="D9" s="41">
        <f t="shared" ref="D9:M9" si="0">SUM(D5:D8)</f>
        <v>396</v>
      </c>
      <c r="E9" s="41">
        <f t="shared" si="0"/>
        <v>20</v>
      </c>
      <c r="F9" s="41">
        <f t="shared" si="0"/>
        <v>0</v>
      </c>
      <c r="G9" s="41">
        <f t="shared" si="0"/>
        <v>376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44</v>
      </c>
      <c r="L9" s="41">
        <f t="shared" si="0"/>
        <v>0</v>
      </c>
      <c r="M9" s="41">
        <f t="shared" si="0"/>
        <v>0</v>
      </c>
      <c r="N9" s="26"/>
      <c r="Q9" s="57"/>
      <c r="R9" s="58"/>
      <c r="S9" s="60"/>
      <c r="T9" s="61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ht="15.75" x14ac:dyDescent="0.25">
      <c r="A10" s="27"/>
      <c r="B10" s="28"/>
      <c r="C10" s="29"/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6"/>
      <c r="Q10" s="63"/>
      <c r="R10" s="64" t="s">
        <v>140</v>
      </c>
      <c r="S10" s="65"/>
      <c r="T10" s="64">
        <f t="shared" ref="T10:AD10" si="1">SUM(T4:T9)</f>
        <v>422</v>
      </c>
      <c r="U10" s="64">
        <f t="shared" si="1"/>
        <v>30</v>
      </c>
      <c r="V10" s="64">
        <f t="shared" si="1"/>
        <v>0</v>
      </c>
      <c r="W10" s="64">
        <f t="shared" si="1"/>
        <v>392</v>
      </c>
      <c r="X10" s="64">
        <f t="shared" si="1"/>
        <v>0</v>
      </c>
      <c r="Y10" s="64">
        <f t="shared" si="1"/>
        <v>0</v>
      </c>
      <c r="Z10" s="64">
        <f t="shared" si="1"/>
        <v>27</v>
      </c>
      <c r="AA10" s="64">
        <f t="shared" si="1"/>
        <v>30</v>
      </c>
      <c r="AB10" s="64">
        <f t="shared" si="1"/>
        <v>0</v>
      </c>
      <c r="AC10" s="64">
        <f t="shared" si="1"/>
        <v>0</v>
      </c>
      <c r="AD10" s="64">
        <f t="shared" si="1"/>
        <v>126</v>
      </c>
    </row>
    <row r="11" spans="1:30" ht="15.75" x14ac:dyDescent="0.25">
      <c r="A11" s="27"/>
      <c r="B11" s="28"/>
      <c r="C11" s="29"/>
      <c r="D11" s="30"/>
      <c r="E11" s="26"/>
      <c r="F11" s="23" t="s">
        <v>3</v>
      </c>
      <c r="G11" s="26"/>
      <c r="H11" s="26"/>
      <c r="I11" s="26"/>
      <c r="J11" s="26"/>
      <c r="K11" s="26"/>
      <c r="L11" s="26"/>
      <c r="M11" s="26"/>
      <c r="N11" s="26"/>
      <c r="Q11" s="66"/>
      <c r="R11" s="67"/>
      <c r="S11" s="68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5.75" x14ac:dyDescent="0.25">
      <c r="A12" s="358" t="s">
        <v>25</v>
      </c>
      <c r="B12" s="360" t="s">
        <v>2</v>
      </c>
      <c r="C12" s="31" t="s">
        <v>131</v>
      </c>
      <c r="D12" s="32" t="s">
        <v>132</v>
      </c>
      <c r="E12" s="355" t="s">
        <v>133</v>
      </c>
      <c r="F12" s="356"/>
      <c r="G12" s="357"/>
      <c r="H12" s="369" t="s">
        <v>207</v>
      </c>
      <c r="I12" s="369" t="s">
        <v>208</v>
      </c>
      <c r="J12" s="355" t="s">
        <v>209</v>
      </c>
      <c r="K12" s="356"/>
      <c r="L12" s="356"/>
      <c r="M12" s="357"/>
      <c r="N12" s="26"/>
      <c r="Q12" s="50"/>
      <c r="R12" s="51"/>
      <c r="S12" s="52"/>
      <c r="T12" s="53"/>
      <c r="U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15.75" x14ac:dyDescent="0.25">
      <c r="A13" s="359"/>
      <c r="B13" s="361"/>
      <c r="C13" s="31" t="s">
        <v>134</v>
      </c>
      <c r="D13" s="32" t="s">
        <v>135</v>
      </c>
      <c r="E13" s="33">
        <v>2</v>
      </c>
      <c r="F13" s="33">
        <v>3</v>
      </c>
      <c r="G13" s="33">
        <v>4</v>
      </c>
      <c r="H13" s="370"/>
      <c r="I13" s="370"/>
      <c r="J13" s="33" t="s">
        <v>210</v>
      </c>
      <c r="K13" s="33" t="s">
        <v>211</v>
      </c>
      <c r="L13" s="33" t="s">
        <v>212</v>
      </c>
      <c r="M13" s="33" t="s">
        <v>213</v>
      </c>
      <c r="N13" s="26"/>
      <c r="Q13" s="50"/>
      <c r="R13" s="51"/>
      <c r="S13" s="52"/>
      <c r="T13" s="53"/>
      <c r="U13" s="54"/>
      <c r="V13" s="54" t="s">
        <v>3</v>
      </c>
      <c r="W13" s="54"/>
      <c r="X13" s="54"/>
      <c r="Y13" s="54"/>
      <c r="Z13" s="54"/>
      <c r="AA13" s="54"/>
      <c r="AB13" s="54"/>
      <c r="AC13" s="54"/>
      <c r="AD13" s="54"/>
    </row>
    <row r="14" spans="1:30" ht="15.75" x14ac:dyDescent="0.25">
      <c r="A14" s="34" t="s">
        <v>91</v>
      </c>
      <c r="B14" s="35">
        <v>41</v>
      </c>
      <c r="C14" s="36" t="s">
        <v>137</v>
      </c>
      <c r="D14" s="36">
        <v>108</v>
      </c>
      <c r="E14" s="36"/>
      <c r="F14" s="36"/>
      <c r="G14" s="36">
        <v>108</v>
      </c>
      <c r="H14" s="36"/>
      <c r="I14" s="36"/>
      <c r="J14" s="36"/>
      <c r="K14" s="36">
        <v>12</v>
      </c>
      <c r="L14" s="36"/>
      <c r="M14" s="36"/>
      <c r="N14" s="26"/>
      <c r="Q14" s="55" t="s">
        <v>1</v>
      </c>
      <c r="R14" s="56"/>
      <c r="S14" s="57" t="s">
        <v>131</v>
      </c>
      <c r="T14" s="58" t="s">
        <v>132</v>
      </c>
      <c r="U14" s="59"/>
      <c r="V14" s="60" t="s">
        <v>215</v>
      </c>
      <c r="W14" s="59"/>
      <c r="X14" s="60" t="s">
        <v>207</v>
      </c>
      <c r="Y14" s="60" t="s">
        <v>208</v>
      </c>
      <c r="Z14" s="59"/>
      <c r="AA14" s="59"/>
      <c r="AB14" s="59"/>
      <c r="AC14" s="61" t="s">
        <v>209</v>
      </c>
      <c r="AD14" s="351" t="s">
        <v>216</v>
      </c>
    </row>
    <row r="15" spans="1:30" ht="15.75" x14ac:dyDescent="0.25">
      <c r="A15" s="34" t="s">
        <v>91</v>
      </c>
      <c r="B15" s="37" t="s">
        <v>141</v>
      </c>
      <c r="C15" s="36" t="s">
        <v>137</v>
      </c>
      <c r="D15" s="36">
        <v>107</v>
      </c>
      <c r="E15" s="36"/>
      <c r="F15" s="36"/>
      <c r="G15" s="36">
        <v>107</v>
      </c>
      <c r="H15" s="36"/>
      <c r="I15" s="36"/>
      <c r="J15" s="36"/>
      <c r="K15" s="36">
        <v>12</v>
      </c>
      <c r="L15" s="36"/>
      <c r="M15" s="36"/>
      <c r="N15" s="26"/>
      <c r="Q15" s="47" t="s">
        <v>112</v>
      </c>
      <c r="R15" s="58" t="s">
        <v>2</v>
      </c>
      <c r="S15" s="57" t="s">
        <v>134</v>
      </c>
      <c r="T15" s="58" t="s">
        <v>135</v>
      </c>
      <c r="U15" s="60">
        <v>2</v>
      </c>
      <c r="V15" s="60">
        <v>3</v>
      </c>
      <c r="W15" s="60">
        <v>4</v>
      </c>
      <c r="X15" s="60"/>
      <c r="Y15" s="60"/>
      <c r="Z15" s="60" t="s">
        <v>210</v>
      </c>
      <c r="AA15" s="60" t="s">
        <v>211</v>
      </c>
      <c r="AB15" s="60" t="s">
        <v>212</v>
      </c>
      <c r="AC15" s="60" t="s">
        <v>213</v>
      </c>
      <c r="AD15" s="352"/>
    </row>
    <row r="16" spans="1:30" ht="15.75" x14ac:dyDescent="0.25">
      <c r="A16" s="34" t="s">
        <v>107</v>
      </c>
      <c r="B16" s="35">
        <v>38</v>
      </c>
      <c r="C16" s="36" t="s">
        <v>137</v>
      </c>
      <c r="D16" s="36">
        <v>36</v>
      </c>
      <c r="E16" s="36"/>
      <c r="F16" s="36"/>
      <c r="G16" s="36">
        <v>36</v>
      </c>
      <c r="H16" s="36"/>
      <c r="I16" s="36"/>
      <c r="J16" s="36"/>
      <c r="K16" s="36">
        <v>4</v>
      </c>
      <c r="L16" s="36"/>
      <c r="M16" s="36"/>
      <c r="N16" s="26"/>
      <c r="Q16" s="57" t="s">
        <v>91</v>
      </c>
      <c r="R16" s="62" t="s">
        <v>220</v>
      </c>
      <c r="S16" s="60" t="s">
        <v>218</v>
      </c>
      <c r="T16" s="61">
        <v>231</v>
      </c>
      <c r="U16" s="59"/>
      <c r="V16" s="59"/>
      <c r="W16" s="59">
        <v>231</v>
      </c>
      <c r="X16" s="59"/>
      <c r="Y16" s="59"/>
      <c r="Z16" s="59"/>
      <c r="AA16" s="59">
        <v>28</v>
      </c>
      <c r="AB16" s="59"/>
      <c r="AC16" s="59"/>
      <c r="AD16" s="59">
        <v>231</v>
      </c>
    </row>
    <row r="17" spans="1:30" ht="15.75" x14ac:dyDescent="0.25">
      <c r="A17" s="34" t="s">
        <v>107</v>
      </c>
      <c r="B17" s="37" t="s">
        <v>142</v>
      </c>
      <c r="C17" s="36" t="s">
        <v>137</v>
      </c>
      <c r="D17" s="36">
        <v>30</v>
      </c>
      <c r="E17" s="36">
        <v>9</v>
      </c>
      <c r="F17" s="36"/>
      <c r="G17" s="36">
        <v>21</v>
      </c>
      <c r="H17" s="36"/>
      <c r="I17" s="36"/>
      <c r="J17" s="36">
        <v>6</v>
      </c>
      <c r="K17" s="36"/>
      <c r="L17" s="36"/>
      <c r="M17" s="36"/>
      <c r="N17" s="26"/>
      <c r="Q17" s="57" t="s">
        <v>91</v>
      </c>
      <c r="R17" s="62" t="s">
        <v>221</v>
      </c>
      <c r="S17" s="60" t="s">
        <v>218</v>
      </c>
      <c r="T17" s="61">
        <v>69</v>
      </c>
      <c r="U17" s="59"/>
      <c r="V17" s="59"/>
      <c r="W17" s="59">
        <v>69</v>
      </c>
      <c r="X17" s="59"/>
      <c r="Y17" s="59"/>
      <c r="Z17" s="59">
        <v>14</v>
      </c>
      <c r="AA17" s="59"/>
      <c r="AB17" s="59"/>
      <c r="AC17" s="59"/>
      <c r="AD17" s="59">
        <v>69</v>
      </c>
    </row>
    <row r="18" spans="1:30" ht="15.75" x14ac:dyDescent="0.25">
      <c r="A18" s="34" t="s">
        <v>107</v>
      </c>
      <c r="B18" s="37" t="s">
        <v>143</v>
      </c>
      <c r="C18" s="36" t="s">
        <v>137</v>
      </c>
      <c r="D18" s="36">
        <v>283</v>
      </c>
      <c r="E18" s="36">
        <v>10</v>
      </c>
      <c r="F18" s="36"/>
      <c r="G18" s="36">
        <v>273</v>
      </c>
      <c r="H18" s="36"/>
      <c r="I18" s="36"/>
      <c r="J18" s="36"/>
      <c r="K18" s="36">
        <v>32</v>
      </c>
      <c r="L18" s="36"/>
      <c r="M18" s="36"/>
      <c r="N18" s="26"/>
      <c r="Q18" s="57" t="s">
        <v>222</v>
      </c>
      <c r="R18" s="62" t="s">
        <v>223</v>
      </c>
      <c r="S18" s="60" t="s">
        <v>218</v>
      </c>
      <c r="T18" s="61">
        <v>5</v>
      </c>
      <c r="U18" s="59"/>
      <c r="V18" s="59"/>
      <c r="W18" s="59">
        <v>5</v>
      </c>
      <c r="X18" s="59"/>
      <c r="Y18" s="59"/>
      <c r="Z18" s="59">
        <v>1</v>
      </c>
      <c r="AA18" s="59"/>
      <c r="AB18" s="59"/>
      <c r="AC18" s="59"/>
      <c r="AD18" s="59">
        <v>5</v>
      </c>
    </row>
    <row r="19" spans="1:30" ht="15.75" x14ac:dyDescent="0.25">
      <c r="A19" s="34" t="s">
        <v>107</v>
      </c>
      <c r="B19" s="35">
        <v>54</v>
      </c>
      <c r="C19" s="36" t="s">
        <v>137</v>
      </c>
      <c r="D19" s="36">
        <v>72</v>
      </c>
      <c r="E19" s="36">
        <v>20</v>
      </c>
      <c r="F19" s="36"/>
      <c r="G19" s="36">
        <v>52</v>
      </c>
      <c r="H19" s="36"/>
      <c r="I19" s="36"/>
      <c r="J19" s="36"/>
      <c r="K19" s="36">
        <v>8</v>
      </c>
      <c r="L19" s="36"/>
      <c r="M19" s="36"/>
      <c r="N19" s="26"/>
      <c r="Q19" s="57" t="s">
        <v>224</v>
      </c>
      <c r="R19" s="62" t="s">
        <v>225</v>
      </c>
      <c r="S19" s="60" t="s">
        <v>218</v>
      </c>
      <c r="T19" s="61">
        <v>1</v>
      </c>
      <c r="U19" s="59"/>
      <c r="V19" s="59"/>
      <c r="W19" s="59">
        <v>1</v>
      </c>
      <c r="X19" s="59"/>
      <c r="Y19" s="59">
        <v>1</v>
      </c>
      <c r="Z19" s="59">
        <v>1</v>
      </c>
      <c r="AA19" s="59"/>
      <c r="AB19" s="59"/>
      <c r="AC19" s="59"/>
      <c r="AD19" s="59">
        <v>1</v>
      </c>
    </row>
    <row r="20" spans="1:30" ht="15.75" x14ac:dyDescent="0.25">
      <c r="A20" s="34" t="s">
        <v>144</v>
      </c>
      <c r="B20" s="35">
        <v>39</v>
      </c>
      <c r="C20" s="36" t="s">
        <v>137</v>
      </c>
      <c r="D20" s="36">
        <v>60</v>
      </c>
      <c r="E20" s="36"/>
      <c r="F20" s="36"/>
      <c r="G20" s="36">
        <v>60</v>
      </c>
      <c r="H20" s="36"/>
      <c r="I20" s="36"/>
      <c r="J20" s="36">
        <v>12</v>
      </c>
      <c r="K20" s="36"/>
      <c r="L20" s="36"/>
      <c r="M20" s="36"/>
      <c r="N20" s="26"/>
      <c r="Q20" s="57" t="s">
        <v>219</v>
      </c>
      <c r="R20" s="62" t="s">
        <v>66</v>
      </c>
      <c r="S20" s="60" t="s">
        <v>218</v>
      </c>
      <c r="T20" s="61">
        <v>160</v>
      </c>
      <c r="U20" s="59"/>
      <c r="V20" s="59"/>
      <c r="W20" s="59">
        <v>160</v>
      </c>
      <c r="X20" s="59"/>
      <c r="Y20" s="59"/>
      <c r="Z20" s="59"/>
      <c r="AA20" s="59"/>
      <c r="AB20" s="59"/>
      <c r="AC20" s="59">
        <v>16</v>
      </c>
      <c r="AD20" s="59"/>
    </row>
    <row r="21" spans="1:30" ht="15.75" x14ac:dyDescent="0.25">
      <c r="A21" s="38"/>
      <c r="B21" s="39" t="s">
        <v>140</v>
      </c>
      <c r="C21" s="40"/>
      <c r="D21" s="41">
        <f t="shared" ref="D21:M21" si="2">SUM(D14:D20)</f>
        <v>696</v>
      </c>
      <c r="E21" s="41">
        <f t="shared" si="2"/>
        <v>39</v>
      </c>
      <c r="F21" s="41">
        <f t="shared" si="2"/>
        <v>0</v>
      </c>
      <c r="G21" s="41">
        <f t="shared" si="2"/>
        <v>657</v>
      </c>
      <c r="H21" s="41">
        <f t="shared" si="2"/>
        <v>0</v>
      </c>
      <c r="I21" s="41">
        <f t="shared" si="2"/>
        <v>0</v>
      </c>
      <c r="J21" s="41">
        <f t="shared" si="2"/>
        <v>18</v>
      </c>
      <c r="K21" s="41">
        <f t="shared" si="2"/>
        <v>68</v>
      </c>
      <c r="L21" s="41">
        <f t="shared" si="2"/>
        <v>0</v>
      </c>
      <c r="M21" s="41">
        <f t="shared" si="2"/>
        <v>0</v>
      </c>
      <c r="N21" s="26"/>
      <c r="Q21" s="63"/>
      <c r="R21" s="64" t="s">
        <v>140</v>
      </c>
      <c r="S21" s="65"/>
      <c r="T21" s="64">
        <f t="shared" ref="T21:AD21" si="3">SUM(T16:T20)</f>
        <v>466</v>
      </c>
      <c r="U21" s="64">
        <f t="shared" si="3"/>
        <v>0</v>
      </c>
      <c r="V21" s="64">
        <f t="shared" si="3"/>
        <v>0</v>
      </c>
      <c r="W21" s="64">
        <f t="shared" si="3"/>
        <v>466</v>
      </c>
      <c r="X21" s="64">
        <f t="shared" si="3"/>
        <v>0</v>
      </c>
      <c r="Y21" s="64">
        <f t="shared" si="3"/>
        <v>1</v>
      </c>
      <c r="Z21" s="64">
        <f t="shared" si="3"/>
        <v>16</v>
      </c>
      <c r="AA21" s="64">
        <f t="shared" si="3"/>
        <v>28</v>
      </c>
      <c r="AB21" s="64">
        <f t="shared" si="3"/>
        <v>0</v>
      </c>
      <c r="AC21" s="64">
        <f t="shared" si="3"/>
        <v>16</v>
      </c>
      <c r="AD21" s="64">
        <f t="shared" si="3"/>
        <v>306</v>
      </c>
    </row>
    <row r="22" spans="1:30" ht="15.75" x14ac:dyDescent="0.25">
      <c r="A22" s="42"/>
      <c r="B22" s="43"/>
      <c r="C22" s="44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6"/>
      <c r="Q22" s="66"/>
      <c r="R22" s="67"/>
      <c r="S22" s="68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5.75" x14ac:dyDescent="0.25">
      <c r="A23" s="27"/>
      <c r="B23" s="28"/>
      <c r="C23" s="29"/>
      <c r="D23" s="30"/>
      <c r="E23" s="26"/>
      <c r="F23" s="23" t="s">
        <v>6</v>
      </c>
      <c r="G23" s="26"/>
      <c r="H23" s="26"/>
      <c r="I23" s="26"/>
      <c r="J23" s="26"/>
      <c r="K23" s="26"/>
      <c r="L23" s="26"/>
      <c r="M23" s="26"/>
      <c r="N23" s="26"/>
      <c r="Q23" s="50"/>
      <c r="R23" s="51"/>
      <c r="S23" s="52"/>
      <c r="T23" s="53"/>
      <c r="U23" s="54"/>
      <c r="V23" s="54" t="s">
        <v>6</v>
      </c>
      <c r="W23" s="54"/>
      <c r="X23" s="54"/>
      <c r="Y23" s="54"/>
      <c r="Z23" s="54"/>
      <c r="AA23" s="54"/>
      <c r="AB23" s="54"/>
      <c r="AC23" s="54"/>
      <c r="AD23" s="54"/>
    </row>
    <row r="24" spans="1:30" ht="15.75" x14ac:dyDescent="0.25">
      <c r="A24" s="358" t="s">
        <v>25</v>
      </c>
      <c r="B24" s="360" t="s">
        <v>2</v>
      </c>
      <c r="C24" s="31" t="s">
        <v>131</v>
      </c>
      <c r="D24" s="32" t="s">
        <v>132</v>
      </c>
      <c r="E24" s="355" t="s">
        <v>133</v>
      </c>
      <c r="F24" s="356"/>
      <c r="G24" s="357"/>
      <c r="H24" s="369" t="s">
        <v>207</v>
      </c>
      <c r="I24" s="369" t="s">
        <v>208</v>
      </c>
      <c r="J24" s="355" t="s">
        <v>209</v>
      </c>
      <c r="K24" s="356"/>
      <c r="L24" s="356"/>
      <c r="M24" s="357"/>
      <c r="N24" s="26"/>
      <c r="Q24" s="55" t="s">
        <v>1</v>
      </c>
      <c r="R24" s="56"/>
      <c r="S24" s="57" t="s">
        <v>131</v>
      </c>
      <c r="T24" s="58" t="s">
        <v>132</v>
      </c>
      <c r="U24" s="59"/>
      <c r="V24" s="60" t="s">
        <v>215</v>
      </c>
      <c r="W24" s="59"/>
      <c r="X24" s="60" t="s">
        <v>207</v>
      </c>
      <c r="Y24" s="60" t="s">
        <v>208</v>
      </c>
      <c r="Z24" s="59"/>
      <c r="AA24" s="59"/>
      <c r="AB24" s="59"/>
      <c r="AC24" s="61" t="s">
        <v>209</v>
      </c>
      <c r="AD24" s="351" t="s">
        <v>216</v>
      </c>
    </row>
    <row r="25" spans="1:30" ht="15.75" x14ac:dyDescent="0.25">
      <c r="A25" s="359"/>
      <c r="B25" s="361"/>
      <c r="C25" s="31" t="s">
        <v>134</v>
      </c>
      <c r="D25" s="32" t="s">
        <v>135</v>
      </c>
      <c r="E25" s="33">
        <v>2</v>
      </c>
      <c r="F25" s="33">
        <v>3</v>
      </c>
      <c r="G25" s="33">
        <v>4</v>
      </c>
      <c r="H25" s="370"/>
      <c r="I25" s="370"/>
      <c r="J25" s="33" t="s">
        <v>210</v>
      </c>
      <c r="K25" s="33" t="s">
        <v>211</v>
      </c>
      <c r="L25" s="33" t="s">
        <v>212</v>
      </c>
      <c r="M25" s="33" t="s">
        <v>213</v>
      </c>
      <c r="N25" s="26"/>
      <c r="Q25" s="47" t="s">
        <v>112</v>
      </c>
      <c r="R25" s="58" t="s">
        <v>2</v>
      </c>
      <c r="S25" s="57" t="s">
        <v>134</v>
      </c>
      <c r="T25" s="58" t="s">
        <v>135</v>
      </c>
      <c r="U25" s="60">
        <v>2</v>
      </c>
      <c r="V25" s="60">
        <v>3</v>
      </c>
      <c r="W25" s="60">
        <v>4</v>
      </c>
      <c r="X25" s="60"/>
      <c r="Y25" s="60"/>
      <c r="Z25" s="60" t="s">
        <v>210</v>
      </c>
      <c r="AA25" s="60" t="s">
        <v>211</v>
      </c>
      <c r="AB25" s="60" t="s">
        <v>212</v>
      </c>
      <c r="AC25" s="60" t="s">
        <v>213</v>
      </c>
      <c r="AD25" s="352"/>
    </row>
    <row r="26" spans="1:30" ht="15.75" x14ac:dyDescent="0.25">
      <c r="A26" s="34" t="s">
        <v>107</v>
      </c>
      <c r="B26" s="35">
        <v>4</v>
      </c>
      <c r="C26" s="36" t="s">
        <v>137</v>
      </c>
      <c r="D26" s="36">
        <v>106</v>
      </c>
      <c r="E26" s="36"/>
      <c r="F26" s="36"/>
      <c r="G26" s="36">
        <v>106</v>
      </c>
      <c r="H26" s="36"/>
      <c r="I26" s="36"/>
      <c r="J26" s="36"/>
      <c r="K26" s="36">
        <v>12</v>
      </c>
      <c r="L26" s="36"/>
      <c r="M26" s="36"/>
      <c r="N26" s="26"/>
      <c r="Q26" s="57" t="s">
        <v>226</v>
      </c>
      <c r="R26" s="62" t="s">
        <v>227</v>
      </c>
      <c r="S26" s="60" t="s">
        <v>218</v>
      </c>
      <c r="T26" s="61">
        <v>51</v>
      </c>
      <c r="U26" s="59"/>
      <c r="V26" s="59"/>
      <c r="W26" s="59">
        <v>51</v>
      </c>
      <c r="X26" s="59"/>
      <c r="Y26" s="59"/>
      <c r="Z26" s="59"/>
      <c r="AA26" s="59">
        <v>6</v>
      </c>
      <c r="AB26" s="59"/>
      <c r="AC26" s="59"/>
      <c r="AD26" s="59">
        <v>51</v>
      </c>
    </row>
    <row r="27" spans="1:30" ht="15.75" x14ac:dyDescent="0.25">
      <c r="A27" s="34" t="s">
        <v>107</v>
      </c>
      <c r="B27" s="35">
        <v>8</v>
      </c>
      <c r="C27" s="36" t="s">
        <v>137</v>
      </c>
      <c r="D27" s="36">
        <v>60</v>
      </c>
      <c r="E27" s="36">
        <v>18</v>
      </c>
      <c r="F27" s="36"/>
      <c r="G27" s="36">
        <v>42</v>
      </c>
      <c r="H27" s="36"/>
      <c r="I27" s="36"/>
      <c r="J27" s="36">
        <v>12</v>
      </c>
      <c r="K27" s="36"/>
      <c r="L27" s="36"/>
      <c r="M27" s="36"/>
      <c r="N27" s="26"/>
      <c r="Q27" s="57" t="s">
        <v>228</v>
      </c>
      <c r="R27" s="62" t="s">
        <v>229</v>
      </c>
      <c r="S27" s="60" t="s">
        <v>218</v>
      </c>
      <c r="T27" s="61">
        <v>81</v>
      </c>
      <c r="U27" s="59"/>
      <c r="V27" s="59"/>
      <c r="W27" s="59">
        <v>81</v>
      </c>
      <c r="X27" s="59"/>
      <c r="Y27" s="59"/>
      <c r="Z27" s="59"/>
      <c r="AA27" s="59">
        <v>9</v>
      </c>
      <c r="AB27" s="59"/>
      <c r="AC27" s="59"/>
      <c r="AD27" s="59">
        <v>81</v>
      </c>
    </row>
    <row r="28" spans="1:30" ht="15.75" x14ac:dyDescent="0.25">
      <c r="A28" s="34" t="s">
        <v>145</v>
      </c>
      <c r="B28" s="35">
        <v>15</v>
      </c>
      <c r="C28" s="36" t="s">
        <v>137</v>
      </c>
      <c r="D28" s="36">
        <v>72</v>
      </c>
      <c r="E28" s="36"/>
      <c r="F28" s="36"/>
      <c r="G28" s="36"/>
      <c r="H28" s="36"/>
      <c r="I28" s="36"/>
      <c r="J28" s="36"/>
      <c r="K28" s="36"/>
      <c r="L28" s="36"/>
      <c r="M28" s="36"/>
      <c r="N28" s="26"/>
      <c r="Q28" s="57" t="s">
        <v>228</v>
      </c>
      <c r="R28" s="62" t="s">
        <v>32</v>
      </c>
      <c r="S28" s="60" t="s">
        <v>218</v>
      </c>
      <c r="T28" s="61">
        <v>162</v>
      </c>
      <c r="U28" s="59">
        <v>43</v>
      </c>
      <c r="V28" s="59"/>
      <c r="W28" s="59">
        <v>119</v>
      </c>
      <c r="X28" s="59"/>
      <c r="Y28" s="59"/>
      <c r="Z28" s="59"/>
      <c r="AA28" s="59">
        <v>18</v>
      </c>
      <c r="AB28" s="59"/>
      <c r="AC28" s="59"/>
      <c r="AD28" s="59"/>
    </row>
    <row r="29" spans="1:30" ht="15.75" x14ac:dyDescent="0.25">
      <c r="A29" s="34" t="s">
        <v>144</v>
      </c>
      <c r="B29" s="37" t="s">
        <v>146</v>
      </c>
      <c r="C29" s="36" t="s">
        <v>137</v>
      </c>
      <c r="D29" s="36">
        <v>144</v>
      </c>
      <c r="E29" s="36">
        <v>9</v>
      </c>
      <c r="F29" s="36"/>
      <c r="G29" s="36">
        <v>135</v>
      </c>
      <c r="H29" s="36"/>
      <c r="I29" s="36"/>
      <c r="J29" s="36">
        <v>30</v>
      </c>
      <c r="K29" s="36"/>
      <c r="L29" s="36"/>
      <c r="M29" s="36"/>
      <c r="N29" s="26"/>
      <c r="Q29" s="57" t="s">
        <v>222</v>
      </c>
      <c r="R29" s="62" t="s">
        <v>149</v>
      </c>
      <c r="S29" s="60" t="s">
        <v>218</v>
      </c>
      <c r="T29" s="61">
        <v>120</v>
      </c>
      <c r="U29" s="59"/>
      <c r="V29" s="59"/>
      <c r="W29" s="59">
        <v>120</v>
      </c>
      <c r="X29" s="59"/>
      <c r="Y29" s="59"/>
      <c r="Z29" s="59"/>
      <c r="AA29" s="59">
        <v>12</v>
      </c>
      <c r="AB29" s="59"/>
      <c r="AC29" s="59"/>
      <c r="AD29" s="59"/>
    </row>
    <row r="30" spans="1:30" ht="15.75" x14ac:dyDescent="0.25">
      <c r="A30" s="34" t="s">
        <v>144</v>
      </c>
      <c r="B30" s="37" t="s">
        <v>147</v>
      </c>
      <c r="C30" s="36" t="s">
        <v>137</v>
      </c>
      <c r="D30" s="36">
        <v>36</v>
      </c>
      <c r="E30" s="36"/>
      <c r="F30" s="36"/>
      <c r="G30" s="36">
        <v>36</v>
      </c>
      <c r="H30" s="36"/>
      <c r="I30" s="36"/>
      <c r="J30" s="36"/>
      <c r="K30" s="36"/>
      <c r="L30" s="36"/>
      <c r="M30" s="36">
        <v>2</v>
      </c>
      <c r="N30" s="26"/>
      <c r="Q30" s="57" t="s">
        <v>230</v>
      </c>
      <c r="R30" s="62" t="s">
        <v>231</v>
      </c>
      <c r="S30" s="60" t="s">
        <v>218</v>
      </c>
      <c r="T30" s="61">
        <v>54</v>
      </c>
      <c r="U30" s="59"/>
      <c r="V30" s="59"/>
      <c r="W30" s="59">
        <v>54</v>
      </c>
      <c r="X30" s="59"/>
      <c r="Y30" s="59"/>
      <c r="Z30" s="59"/>
      <c r="AA30" s="59"/>
      <c r="AB30" s="59"/>
      <c r="AC30" s="59">
        <v>6</v>
      </c>
      <c r="AD30" s="59">
        <v>54</v>
      </c>
    </row>
    <row r="31" spans="1:30" ht="15.75" x14ac:dyDescent="0.25">
      <c r="A31" s="34" t="s">
        <v>94</v>
      </c>
      <c r="B31" s="37" t="s">
        <v>148</v>
      </c>
      <c r="C31" s="36" t="s">
        <v>137</v>
      </c>
      <c r="D31" s="36">
        <v>54</v>
      </c>
      <c r="E31" s="36"/>
      <c r="F31" s="36"/>
      <c r="G31" s="36">
        <v>54</v>
      </c>
      <c r="H31" s="36"/>
      <c r="I31" s="36"/>
      <c r="J31" s="36"/>
      <c r="K31" s="36">
        <v>6</v>
      </c>
      <c r="L31" s="36"/>
      <c r="M31" s="36"/>
      <c r="N31" s="26"/>
      <c r="Q31" s="57"/>
      <c r="R31" s="58"/>
      <c r="S31" s="60"/>
      <c r="T31" s="61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1:30" ht="15.75" x14ac:dyDescent="0.25">
      <c r="A32" s="34" t="s">
        <v>144</v>
      </c>
      <c r="B32" s="37" t="s">
        <v>5</v>
      </c>
      <c r="C32" s="36" t="s">
        <v>137</v>
      </c>
      <c r="D32" s="36">
        <v>36</v>
      </c>
      <c r="E32" s="36"/>
      <c r="F32" s="36"/>
      <c r="G32" s="36">
        <v>36</v>
      </c>
      <c r="H32" s="36"/>
      <c r="I32" s="36"/>
      <c r="J32" s="36"/>
      <c r="K32" s="36"/>
      <c r="L32" s="36"/>
      <c r="M32" s="36">
        <v>2</v>
      </c>
      <c r="N32" s="26"/>
      <c r="Q32" s="63"/>
      <c r="R32" s="64" t="s">
        <v>140</v>
      </c>
      <c r="S32" s="65"/>
      <c r="T32" s="64">
        <f t="shared" ref="T32:AD32" si="4">SUM(T26:T31)</f>
        <v>468</v>
      </c>
      <c r="U32" s="64">
        <f t="shared" si="4"/>
        <v>43</v>
      </c>
      <c r="V32" s="64">
        <f t="shared" si="4"/>
        <v>0</v>
      </c>
      <c r="W32" s="64">
        <f t="shared" si="4"/>
        <v>425</v>
      </c>
      <c r="X32" s="64">
        <f t="shared" si="4"/>
        <v>0</v>
      </c>
      <c r="Y32" s="64">
        <f t="shared" si="4"/>
        <v>0</v>
      </c>
      <c r="Z32" s="64">
        <f t="shared" si="4"/>
        <v>0</v>
      </c>
      <c r="AA32" s="64">
        <f t="shared" si="4"/>
        <v>45</v>
      </c>
      <c r="AB32" s="64">
        <f t="shared" si="4"/>
        <v>0</v>
      </c>
      <c r="AC32" s="64">
        <f t="shared" si="4"/>
        <v>6</v>
      </c>
      <c r="AD32" s="64">
        <f t="shared" si="4"/>
        <v>186</v>
      </c>
    </row>
    <row r="33" spans="1:30" ht="15.75" x14ac:dyDescent="0.25">
      <c r="A33" s="34" t="s">
        <v>144</v>
      </c>
      <c r="B33" s="37" t="s">
        <v>149</v>
      </c>
      <c r="C33" s="36" t="s">
        <v>137</v>
      </c>
      <c r="D33" s="36">
        <v>120</v>
      </c>
      <c r="E33" s="36"/>
      <c r="F33" s="36"/>
      <c r="G33" s="36">
        <v>120</v>
      </c>
      <c r="H33" s="36"/>
      <c r="I33" s="36"/>
      <c r="J33" s="36"/>
      <c r="K33" s="36">
        <v>12</v>
      </c>
      <c r="L33" s="36"/>
      <c r="M33" s="36"/>
      <c r="N33" s="26"/>
      <c r="Q33" s="63"/>
      <c r="R33" s="64" t="s">
        <v>232</v>
      </c>
      <c r="S33" s="65"/>
      <c r="T33" s="64">
        <f t="shared" ref="T33:AD33" si="5">SUM(T10,T21,T32)</f>
        <v>1356</v>
      </c>
      <c r="U33" s="64">
        <f t="shared" si="5"/>
        <v>73</v>
      </c>
      <c r="V33" s="64">
        <f t="shared" si="5"/>
        <v>0</v>
      </c>
      <c r="W33" s="64">
        <f t="shared" si="5"/>
        <v>1283</v>
      </c>
      <c r="X33" s="64">
        <f t="shared" si="5"/>
        <v>0</v>
      </c>
      <c r="Y33" s="64">
        <f t="shared" si="5"/>
        <v>1</v>
      </c>
      <c r="Z33" s="64">
        <f t="shared" si="5"/>
        <v>43</v>
      </c>
      <c r="AA33" s="64">
        <f t="shared" si="5"/>
        <v>103</v>
      </c>
      <c r="AB33" s="64">
        <f t="shared" si="5"/>
        <v>0</v>
      </c>
      <c r="AC33" s="64">
        <f t="shared" si="5"/>
        <v>22</v>
      </c>
      <c r="AD33" s="64">
        <f t="shared" si="5"/>
        <v>618</v>
      </c>
    </row>
    <row r="34" spans="1:30" ht="15.75" x14ac:dyDescent="0.25">
      <c r="A34" s="38"/>
      <c r="B34" s="39" t="s">
        <v>140</v>
      </c>
      <c r="C34" s="40"/>
      <c r="D34" s="41">
        <f>SUM(D26:D33)</f>
        <v>628</v>
      </c>
      <c r="E34" s="41">
        <f t="shared" ref="E34:M34" si="6">SUM(E26:E31)</f>
        <v>27</v>
      </c>
      <c r="F34" s="41">
        <f t="shared" si="6"/>
        <v>0</v>
      </c>
      <c r="G34" s="41">
        <f t="shared" si="6"/>
        <v>373</v>
      </c>
      <c r="H34" s="41">
        <f t="shared" si="6"/>
        <v>0</v>
      </c>
      <c r="I34" s="41">
        <f t="shared" si="6"/>
        <v>0</v>
      </c>
      <c r="J34" s="41">
        <f t="shared" si="6"/>
        <v>42</v>
      </c>
      <c r="K34" s="41">
        <f t="shared" si="6"/>
        <v>18</v>
      </c>
      <c r="L34" s="41">
        <f t="shared" si="6"/>
        <v>0</v>
      </c>
      <c r="M34" s="41">
        <f t="shared" si="6"/>
        <v>2</v>
      </c>
      <c r="N34" s="26"/>
      <c r="Q34" s="66"/>
      <c r="R34" s="67"/>
      <c r="S34" s="68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ht="15.75" x14ac:dyDescent="0.25">
      <c r="A35" s="38" t="s">
        <v>150</v>
      </c>
      <c r="B35" s="39"/>
      <c r="C35" s="40"/>
      <c r="D35" s="41">
        <f>SUM(D21,D34,D9)</f>
        <v>1720</v>
      </c>
      <c r="E35" s="41">
        <f>SUM(E34,E21,E9)</f>
        <v>86</v>
      </c>
      <c r="F35" s="41">
        <v>0</v>
      </c>
      <c r="G35" s="41">
        <f>SUM(G21:G34,G9)</f>
        <v>1939</v>
      </c>
      <c r="H35" s="41">
        <f>SUM(H21:H34,H9)</f>
        <v>0</v>
      </c>
      <c r="I35" s="41">
        <f>SUM(I21:I34,I9)</f>
        <v>0</v>
      </c>
      <c r="J35" s="41">
        <f>SUM(J21,J34,J9)</f>
        <v>60</v>
      </c>
      <c r="K35" s="41">
        <f>SUM(K21:K34,K9)</f>
        <v>160</v>
      </c>
      <c r="L35" s="41">
        <f>SUM(L21:L34,L9)</f>
        <v>0</v>
      </c>
      <c r="M35" s="41">
        <f>SUM(M21:M34,M9)</f>
        <v>6</v>
      </c>
      <c r="N35" s="26"/>
      <c r="Q35" s="50"/>
      <c r="R35" s="51"/>
      <c r="S35" s="52"/>
      <c r="T35" s="53"/>
      <c r="U35" s="54"/>
      <c r="V35" s="54"/>
      <c r="W35" s="54"/>
      <c r="X35" s="54"/>
      <c r="Y35" s="54"/>
      <c r="Z35" s="54"/>
      <c r="AA35" s="54"/>
      <c r="AB35" s="54"/>
      <c r="AC35" s="54"/>
      <c r="AD35" s="54"/>
    </row>
    <row r="36" spans="1:30" ht="15.75" x14ac:dyDescent="0.25">
      <c r="A36" s="42"/>
      <c r="B36" s="43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6"/>
      <c r="Q36" s="50"/>
      <c r="R36" s="51"/>
      <c r="S36" s="52"/>
      <c r="T36" s="53"/>
      <c r="U36" s="54"/>
      <c r="V36" s="54" t="s">
        <v>7</v>
      </c>
      <c r="W36" s="54"/>
      <c r="X36" s="54"/>
      <c r="Y36" s="54"/>
      <c r="Z36" s="54"/>
      <c r="AA36" s="54"/>
      <c r="AB36" s="54"/>
      <c r="AC36" s="54"/>
      <c r="AD36" s="54"/>
    </row>
    <row r="37" spans="1:30" ht="15.75" x14ac:dyDescent="0.25">
      <c r="A37" s="27"/>
      <c r="B37" s="28"/>
      <c r="C37" s="29"/>
      <c r="D37" s="30"/>
      <c r="E37" s="26"/>
      <c r="F37" s="23" t="s">
        <v>7</v>
      </c>
      <c r="G37" s="26"/>
      <c r="H37" s="26"/>
      <c r="I37" s="26"/>
      <c r="J37" s="26"/>
      <c r="K37" s="26"/>
      <c r="L37" s="26"/>
      <c r="M37" s="26"/>
      <c r="N37" s="26"/>
      <c r="Q37" s="55" t="s">
        <v>1</v>
      </c>
      <c r="R37" s="56"/>
      <c r="S37" s="57" t="s">
        <v>131</v>
      </c>
      <c r="T37" s="58" t="s">
        <v>132</v>
      </c>
      <c r="U37" s="59"/>
      <c r="V37" s="60" t="s">
        <v>215</v>
      </c>
      <c r="W37" s="59"/>
      <c r="X37" s="60" t="s">
        <v>207</v>
      </c>
      <c r="Y37" s="60" t="s">
        <v>208</v>
      </c>
      <c r="Z37" s="59"/>
      <c r="AA37" s="59"/>
      <c r="AB37" s="59"/>
      <c r="AC37" s="61" t="s">
        <v>209</v>
      </c>
      <c r="AD37" s="351" t="s">
        <v>216</v>
      </c>
    </row>
    <row r="38" spans="1:30" ht="15.75" x14ac:dyDescent="0.25">
      <c r="A38" s="358" t="s">
        <v>25</v>
      </c>
      <c r="B38" s="360" t="s">
        <v>2</v>
      </c>
      <c r="C38" s="31" t="s">
        <v>131</v>
      </c>
      <c r="D38" s="32" t="s">
        <v>132</v>
      </c>
      <c r="E38" s="355" t="s">
        <v>133</v>
      </c>
      <c r="F38" s="356"/>
      <c r="G38" s="357"/>
      <c r="H38" s="369" t="s">
        <v>207</v>
      </c>
      <c r="I38" s="369" t="s">
        <v>208</v>
      </c>
      <c r="J38" s="355" t="s">
        <v>209</v>
      </c>
      <c r="K38" s="356"/>
      <c r="L38" s="356"/>
      <c r="M38" s="357"/>
      <c r="N38" s="26"/>
      <c r="Q38" s="47" t="s">
        <v>112</v>
      </c>
      <c r="R38" s="58" t="s">
        <v>2</v>
      </c>
      <c r="S38" s="57" t="s">
        <v>134</v>
      </c>
      <c r="T38" s="58" t="s">
        <v>135</v>
      </c>
      <c r="U38" s="60">
        <v>2</v>
      </c>
      <c r="V38" s="60">
        <v>3</v>
      </c>
      <c r="W38" s="60">
        <v>4</v>
      </c>
      <c r="X38" s="60"/>
      <c r="Y38" s="60"/>
      <c r="Z38" s="60" t="s">
        <v>210</v>
      </c>
      <c r="AA38" s="60" t="s">
        <v>211</v>
      </c>
      <c r="AB38" s="60" t="s">
        <v>212</v>
      </c>
      <c r="AC38" s="60" t="s">
        <v>213</v>
      </c>
      <c r="AD38" s="352"/>
    </row>
    <row r="39" spans="1:30" ht="15.75" x14ac:dyDescent="0.25">
      <c r="A39" s="359"/>
      <c r="B39" s="361"/>
      <c r="C39" s="31" t="s">
        <v>134</v>
      </c>
      <c r="D39" s="32" t="s">
        <v>135</v>
      </c>
      <c r="E39" s="33">
        <v>2</v>
      </c>
      <c r="F39" s="33">
        <v>3</v>
      </c>
      <c r="G39" s="33">
        <v>4</v>
      </c>
      <c r="H39" s="370"/>
      <c r="I39" s="370"/>
      <c r="J39" s="33" t="s">
        <v>210</v>
      </c>
      <c r="K39" s="33" t="s">
        <v>211</v>
      </c>
      <c r="L39" s="33" t="s">
        <v>212</v>
      </c>
      <c r="M39" s="33" t="s">
        <v>213</v>
      </c>
      <c r="N39" s="26"/>
      <c r="Q39" s="57" t="s">
        <v>233</v>
      </c>
      <c r="R39" s="62" t="s">
        <v>234</v>
      </c>
      <c r="S39" s="60" t="s">
        <v>218</v>
      </c>
      <c r="T39" s="61">
        <v>40</v>
      </c>
      <c r="U39" s="59"/>
      <c r="V39" s="59"/>
      <c r="W39" s="59">
        <v>40</v>
      </c>
      <c r="X39" s="59"/>
      <c r="Y39" s="59"/>
      <c r="Z39" s="59">
        <v>8</v>
      </c>
      <c r="AA39" s="59"/>
      <c r="AB39" s="59"/>
      <c r="AC39" s="59"/>
      <c r="AD39" s="59">
        <v>40</v>
      </c>
    </row>
    <row r="40" spans="1:30" ht="15.75" x14ac:dyDescent="0.25">
      <c r="A40" s="34" t="s">
        <v>89</v>
      </c>
      <c r="B40" s="35">
        <v>28</v>
      </c>
      <c r="C40" s="36" t="s">
        <v>137</v>
      </c>
      <c r="D40" s="36">
        <v>108</v>
      </c>
      <c r="E40" s="36"/>
      <c r="F40" s="36"/>
      <c r="G40" s="36">
        <v>108</v>
      </c>
      <c r="H40" s="36"/>
      <c r="I40" s="36"/>
      <c r="J40" s="36"/>
      <c r="K40" s="36">
        <v>12</v>
      </c>
      <c r="L40" s="36"/>
      <c r="M40" s="36"/>
      <c r="N40" s="26"/>
      <c r="Q40" s="57" t="s">
        <v>233</v>
      </c>
      <c r="R40" s="62" t="s">
        <v>235</v>
      </c>
      <c r="S40" s="60" t="s">
        <v>218</v>
      </c>
      <c r="T40" s="61">
        <v>29</v>
      </c>
      <c r="U40" s="59"/>
      <c r="V40" s="59"/>
      <c r="W40" s="59">
        <v>29</v>
      </c>
      <c r="X40" s="59"/>
      <c r="Y40" s="59"/>
      <c r="Z40" s="59">
        <v>6</v>
      </c>
      <c r="AA40" s="59"/>
      <c r="AB40" s="59"/>
      <c r="AC40" s="59"/>
      <c r="AD40" s="59">
        <v>29</v>
      </c>
    </row>
    <row r="41" spans="1:30" ht="15.75" x14ac:dyDescent="0.25">
      <c r="A41" s="34" t="s">
        <v>94</v>
      </c>
      <c r="B41" s="37" t="s">
        <v>151</v>
      </c>
      <c r="C41" s="36" t="s">
        <v>137</v>
      </c>
      <c r="D41" s="36">
        <v>118</v>
      </c>
      <c r="E41" s="36"/>
      <c r="F41" s="36"/>
      <c r="G41" s="36">
        <v>118</v>
      </c>
      <c r="H41" s="36"/>
      <c r="I41" s="36"/>
      <c r="J41" s="36"/>
      <c r="K41" s="36">
        <v>12</v>
      </c>
      <c r="L41" s="36"/>
      <c r="M41" s="36"/>
      <c r="N41" s="26"/>
      <c r="Q41" s="57" t="s">
        <v>230</v>
      </c>
      <c r="R41" s="62" t="s">
        <v>236</v>
      </c>
      <c r="S41" s="60" t="s">
        <v>218</v>
      </c>
      <c r="T41" s="61">
        <v>24</v>
      </c>
      <c r="U41" s="59"/>
      <c r="V41" s="59"/>
      <c r="W41" s="59">
        <v>24</v>
      </c>
      <c r="X41" s="59"/>
      <c r="Y41" s="59"/>
      <c r="Z41" s="59"/>
      <c r="AA41" s="59">
        <v>3</v>
      </c>
      <c r="AB41" s="59"/>
      <c r="AC41" s="59"/>
      <c r="AD41" s="59">
        <v>24</v>
      </c>
    </row>
    <row r="42" spans="1:30" ht="15.75" x14ac:dyDescent="0.25">
      <c r="A42" s="34" t="s">
        <v>94</v>
      </c>
      <c r="B42" s="37" t="s">
        <v>81</v>
      </c>
      <c r="C42" s="36" t="s">
        <v>137</v>
      </c>
      <c r="D42" s="36">
        <v>118</v>
      </c>
      <c r="E42" s="36"/>
      <c r="F42" s="36"/>
      <c r="G42" s="36">
        <v>118</v>
      </c>
      <c r="H42" s="36"/>
      <c r="I42" s="36"/>
      <c r="J42" s="36"/>
      <c r="K42" s="36">
        <v>12</v>
      </c>
      <c r="L42" s="36"/>
      <c r="M42" s="36"/>
      <c r="N42" s="26"/>
      <c r="Q42" s="57" t="s">
        <v>219</v>
      </c>
      <c r="R42" s="62" t="s">
        <v>237</v>
      </c>
      <c r="S42" s="60" t="s">
        <v>218</v>
      </c>
      <c r="T42" s="61">
        <v>287</v>
      </c>
      <c r="U42" s="59">
        <v>52</v>
      </c>
      <c r="V42" s="59"/>
      <c r="W42" s="59">
        <v>235</v>
      </c>
      <c r="X42" s="59"/>
      <c r="Y42" s="59"/>
      <c r="Z42" s="59"/>
      <c r="AA42" s="59">
        <v>32</v>
      </c>
      <c r="AB42" s="59"/>
      <c r="AC42" s="59"/>
      <c r="AD42" s="59"/>
    </row>
    <row r="43" spans="1:30" ht="15.75" x14ac:dyDescent="0.25">
      <c r="A43" s="34" t="s">
        <v>152</v>
      </c>
      <c r="B43" s="37" t="s">
        <v>153</v>
      </c>
      <c r="C43" s="36" t="s">
        <v>137</v>
      </c>
      <c r="D43" s="36">
        <v>108</v>
      </c>
      <c r="E43" s="36">
        <v>29</v>
      </c>
      <c r="F43" s="36"/>
      <c r="G43" s="36">
        <v>79</v>
      </c>
      <c r="H43" s="36"/>
      <c r="I43" s="36"/>
      <c r="J43" s="36"/>
      <c r="K43" s="36">
        <v>12</v>
      </c>
      <c r="L43" s="36"/>
      <c r="M43" s="36"/>
      <c r="N43" s="26"/>
      <c r="Q43" s="57"/>
      <c r="R43" s="58"/>
      <c r="S43" s="60"/>
      <c r="T43" s="61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ht="15.75" x14ac:dyDescent="0.25">
      <c r="A44" s="38"/>
      <c r="B44" s="39" t="s">
        <v>140</v>
      </c>
      <c r="C44" s="40"/>
      <c r="D44" s="41">
        <f>SUM(D40:D43)</f>
        <v>452</v>
      </c>
      <c r="E44" s="41">
        <f>SUM(E43,E40)</f>
        <v>29</v>
      </c>
      <c r="F44" s="41">
        <f t="shared" ref="F44:M44" si="7">SUM(F40:F42)</f>
        <v>0</v>
      </c>
      <c r="G44" s="41">
        <f>SUM(G40:G43)</f>
        <v>423</v>
      </c>
      <c r="H44" s="41">
        <f t="shared" si="7"/>
        <v>0</v>
      </c>
      <c r="I44" s="41">
        <f t="shared" si="7"/>
        <v>0</v>
      </c>
      <c r="J44" s="41">
        <f t="shared" si="7"/>
        <v>0</v>
      </c>
      <c r="K44" s="41">
        <f>SUM(K40:K43)</f>
        <v>48</v>
      </c>
      <c r="L44" s="41">
        <f t="shared" si="7"/>
        <v>0</v>
      </c>
      <c r="M44" s="41">
        <f t="shared" si="7"/>
        <v>0</v>
      </c>
      <c r="N44" s="23"/>
      <c r="Q44" s="63"/>
      <c r="R44" s="64" t="s">
        <v>140</v>
      </c>
      <c r="S44" s="65"/>
      <c r="T44" s="64">
        <f t="shared" ref="T44:AD44" si="8">SUM(T39:T43)</f>
        <v>380</v>
      </c>
      <c r="U44" s="64">
        <f t="shared" si="8"/>
        <v>52</v>
      </c>
      <c r="V44" s="64">
        <f t="shared" si="8"/>
        <v>0</v>
      </c>
      <c r="W44" s="64">
        <f t="shared" si="8"/>
        <v>328</v>
      </c>
      <c r="X44" s="64">
        <f t="shared" si="8"/>
        <v>0</v>
      </c>
      <c r="Y44" s="64">
        <f t="shared" si="8"/>
        <v>0</v>
      </c>
      <c r="Z44" s="64">
        <f t="shared" si="8"/>
        <v>14</v>
      </c>
      <c r="AA44" s="64">
        <f t="shared" si="8"/>
        <v>35</v>
      </c>
      <c r="AB44" s="64">
        <f t="shared" si="8"/>
        <v>0</v>
      </c>
      <c r="AC44" s="64">
        <f t="shared" si="8"/>
        <v>0</v>
      </c>
      <c r="AD44" s="64">
        <f t="shared" si="8"/>
        <v>93</v>
      </c>
    </row>
    <row r="45" spans="1:30" ht="15.75" x14ac:dyDescent="0.25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6"/>
      <c r="Q45" s="66"/>
      <c r="R45" s="67"/>
      <c r="S45" s="68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ht="15.75" x14ac:dyDescent="0.25">
      <c r="A46" s="27"/>
      <c r="B46" s="28"/>
      <c r="C46" s="29"/>
      <c r="D46" s="30"/>
      <c r="E46" s="26"/>
      <c r="F46" s="23" t="s">
        <v>9</v>
      </c>
      <c r="G46" s="26"/>
      <c r="H46" s="26"/>
      <c r="I46" s="26"/>
      <c r="J46" s="26"/>
      <c r="K46" s="26"/>
      <c r="L46" s="26"/>
      <c r="M46" s="26"/>
      <c r="N46" s="26"/>
      <c r="Q46" s="50"/>
      <c r="R46" s="51"/>
      <c r="S46" s="52"/>
      <c r="T46" s="53"/>
      <c r="U46" s="54"/>
      <c r="V46" s="54"/>
      <c r="W46" s="54"/>
      <c r="X46" s="54"/>
      <c r="Y46" s="54"/>
      <c r="Z46" s="54"/>
      <c r="AA46" s="54"/>
      <c r="AB46" s="54"/>
      <c r="AC46" s="54"/>
      <c r="AD46" s="54"/>
    </row>
    <row r="47" spans="1:30" ht="15.75" x14ac:dyDescent="0.25">
      <c r="A47" s="358" t="s">
        <v>25</v>
      </c>
      <c r="B47" s="360" t="s">
        <v>2</v>
      </c>
      <c r="C47" s="31" t="s">
        <v>131</v>
      </c>
      <c r="D47" s="32" t="s">
        <v>132</v>
      </c>
      <c r="E47" s="355" t="s">
        <v>133</v>
      </c>
      <c r="F47" s="356"/>
      <c r="G47" s="357"/>
      <c r="H47" s="369" t="s">
        <v>207</v>
      </c>
      <c r="I47" s="369" t="s">
        <v>208</v>
      </c>
      <c r="J47" s="355" t="s">
        <v>209</v>
      </c>
      <c r="K47" s="356"/>
      <c r="L47" s="356"/>
      <c r="M47" s="357"/>
      <c r="N47" s="26"/>
      <c r="Q47" s="50"/>
      <c r="R47" s="51"/>
      <c r="S47" s="52"/>
      <c r="T47" s="53"/>
      <c r="U47" s="54"/>
      <c r="V47" s="54" t="s">
        <v>9</v>
      </c>
      <c r="W47" s="54"/>
      <c r="X47" s="54"/>
      <c r="Y47" s="54"/>
      <c r="Z47" s="54"/>
      <c r="AA47" s="54"/>
      <c r="AB47" s="54"/>
      <c r="AC47" s="54"/>
      <c r="AD47" s="54"/>
    </row>
    <row r="48" spans="1:30" ht="15.75" x14ac:dyDescent="0.25">
      <c r="A48" s="359"/>
      <c r="B48" s="361"/>
      <c r="C48" s="31" t="s">
        <v>134</v>
      </c>
      <c r="D48" s="32" t="s">
        <v>135</v>
      </c>
      <c r="E48" s="33">
        <v>2</v>
      </c>
      <c r="F48" s="33">
        <v>3</v>
      </c>
      <c r="G48" s="33">
        <v>4</v>
      </c>
      <c r="H48" s="370"/>
      <c r="I48" s="370"/>
      <c r="J48" s="33" t="s">
        <v>210</v>
      </c>
      <c r="K48" s="33" t="s">
        <v>211</v>
      </c>
      <c r="L48" s="33" t="s">
        <v>212</v>
      </c>
      <c r="M48" s="33" t="s">
        <v>213</v>
      </c>
      <c r="N48" s="26"/>
      <c r="Q48" s="55" t="s">
        <v>1</v>
      </c>
      <c r="R48" s="56"/>
      <c r="S48" s="57" t="s">
        <v>131</v>
      </c>
      <c r="T48" s="58" t="s">
        <v>132</v>
      </c>
      <c r="U48" s="59"/>
      <c r="V48" s="60" t="s">
        <v>215</v>
      </c>
      <c r="W48" s="59"/>
      <c r="X48" s="60" t="s">
        <v>207</v>
      </c>
      <c r="Y48" s="60" t="s">
        <v>208</v>
      </c>
      <c r="Z48" s="59"/>
      <c r="AA48" s="59"/>
      <c r="AB48" s="59"/>
      <c r="AC48" s="61" t="s">
        <v>209</v>
      </c>
      <c r="AD48" s="351" t="s">
        <v>216</v>
      </c>
    </row>
    <row r="49" spans="1:30" ht="15.75" x14ac:dyDescent="0.25">
      <c r="A49" s="34" t="s">
        <v>154</v>
      </c>
      <c r="B49" s="35">
        <v>1</v>
      </c>
      <c r="C49" s="36" t="s">
        <v>137</v>
      </c>
      <c r="D49" s="36">
        <v>115</v>
      </c>
      <c r="E49" s="36">
        <v>1</v>
      </c>
      <c r="F49" s="36"/>
      <c r="G49" s="36">
        <v>114</v>
      </c>
      <c r="H49" s="36"/>
      <c r="I49" s="36"/>
      <c r="J49" s="36"/>
      <c r="K49" s="36">
        <v>10</v>
      </c>
      <c r="L49" s="36"/>
      <c r="M49" s="36"/>
      <c r="N49" s="26"/>
      <c r="Q49" s="47" t="s">
        <v>112</v>
      </c>
      <c r="R49" s="58" t="s">
        <v>2</v>
      </c>
      <c r="S49" s="57" t="s">
        <v>134</v>
      </c>
      <c r="T49" s="58" t="s">
        <v>135</v>
      </c>
      <c r="U49" s="60">
        <v>2</v>
      </c>
      <c r="V49" s="60">
        <v>3</v>
      </c>
      <c r="W49" s="60">
        <v>4</v>
      </c>
      <c r="X49" s="60"/>
      <c r="Y49" s="60"/>
      <c r="Z49" s="60" t="s">
        <v>210</v>
      </c>
      <c r="AA49" s="60" t="s">
        <v>211</v>
      </c>
      <c r="AB49" s="60" t="s">
        <v>212</v>
      </c>
      <c r="AC49" s="60" t="s">
        <v>213</v>
      </c>
      <c r="AD49" s="352"/>
    </row>
    <row r="50" spans="1:30" ht="15.75" x14ac:dyDescent="0.25">
      <c r="A50" s="34" t="s">
        <v>155</v>
      </c>
      <c r="B50" s="35">
        <v>14</v>
      </c>
      <c r="C50" s="36" t="s">
        <v>137</v>
      </c>
      <c r="D50" s="36">
        <v>12</v>
      </c>
      <c r="E50" s="36"/>
      <c r="F50" s="36"/>
      <c r="G50" s="36">
        <v>12</v>
      </c>
      <c r="H50" s="36"/>
      <c r="I50" s="36"/>
      <c r="J50" s="36">
        <v>2</v>
      </c>
      <c r="K50" s="36"/>
      <c r="L50" s="36"/>
      <c r="M50" s="36"/>
      <c r="N50" s="26"/>
      <c r="Q50" s="57" t="s">
        <v>238</v>
      </c>
      <c r="R50" s="62" t="s">
        <v>104</v>
      </c>
      <c r="S50" s="60" t="s">
        <v>218</v>
      </c>
      <c r="T50" s="61">
        <v>7</v>
      </c>
      <c r="U50" s="59"/>
      <c r="V50" s="59"/>
      <c r="W50" s="59">
        <v>7</v>
      </c>
      <c r="X50" s="59"/>
      <c r="Y50" s="59">
        <v>7</v>
      </c>
      <c r="Z50" s="59"/>
      <c r="AA50" s="59"/>
      <c r="AB50" s="59">
        <v>1</v>
      </c>
      <c r="AC50" s="59"/>
      <c r="AD50" s="59">
        <v>1</v>
      </c>
    </row>
    <row r="51" spans="1:30" ht="15.75" x14ac:dyDescent="0.25">
      <c r="A51" s="34" t="s">
        <v>155</v>
      </c>
      <c r="B51" s="35">
        <v>16</v>
      </c>
      <c r="C51" s="36" t="s">
        <v>137</v>
      </c>
      <c r="D51" s="36">
        <v>12</v>
      </c>
      <c r="E51" s="36"/>
      <c r="F51" s="36"/>
      <c r="G51" s="36">
        <v>12</v>
      </c>
      <c r="H51" s="36"/>
      <c r="I51" s="36"/>
      <c r="J51" s="36">
        <v>2</v>
      </c>
      <c r="K51" s="36"/>
      <c r="L51" s="36"/>
      <c r="M51" s="36"/>
      <c r="N51" s="26"/>
      <c r="Q51" s="57" t="s">
        <v>239</v>
      </c>
      <c r="R51" s="62" t="s">
        <v>240</v>
      </c>
      <c r="S51" s="60" t="s">
        <v>218</v>
      </c>
      <c r="T51" s="61">
        <v>155</v>
      </c>
      <c r="U51" s="59"/>
      <c r="V51" s="59"/>
      <c r="W51" s="59">
        <v>155</v>
      </c>
      <c r="X51" s="59"/>
      <c r="Y51" s="59"/>
      <c r="Z51" s="59">
        <v>30</v>
      </c>
      <c r="AA51" s="59"/>
      <c r="AB51" s="59"/>
      <c r="AC51" s="59">
        <v>10</v>
      </c>
      <c r="AD51" s="59">
        <v>155</v>
      </c>
    </row>
    <row r="52" spans="1:30" ht="15.75" x14ac:dyDescent="0.25">
      <c r="A52" s="34" t="s">
        <v>156</v>
      </c>
      <c r="B52" s="35">
        <v>2</v>
      </c>
      <c r="C52" s="36" t="s">
        <v>137</v>
      </c>
      <c r="D52" s="36">
        <v>98</v>
      </c>
      <c r="E52" s="36">
        <v>38</v>
      </c>
      <c r="F52" s="36"/>
      <c r="G52" s="36">
        <v>60</v>
      </c>
      <c r="H52" s="36"/>
      <c r="I52" s="36"/>
      <c r="J52" s="36">
        <v>16</v>
      </c>
      <c r="K52" s="36">
        <v>2</v>
      </c>
      <c r="L52" s="36"/>
      <c r="M52" s="36"/>
      <c r="N52" s="26"/>
      <c r="Q52" s="57" t="s">
        <v>154</v>
      </c>
      <c r="R52" s="62" t="s">
        <v>12</v>
      </c>
      <c r="S52" s="60" t="s">
        <v>218</v>
      </c>
      <c r="T52" s="61">
        <v>45</v>
      </c>
      <c r="U52" s="59"/>
      <c r="V52" s="59"/>
      <c r="W52" s="59">
        <v>45</v>
      </c>
      <c r="X52" s="59"/>
      <c r="Y52" s="59"/>
      <c r="Z52" s="59">
        <v>5</v>
      </c>
      <c r="AA52" s="59"/>
      <c r="AB52" s="59"/>
      <c r="AC52" s="59"/>
      <c r="AD52" s="59">
        <v>45</v>
      </c>
    </row>
    <row r="53" spans="1:30" ht="15.75" x14ac:dyDescent="0.25">
      <c r="A53" s="34" t="s">
        <v>156</v>
      </c>
      <c r="B53" s="35">
        <v>3</v>
      </c>
      <c r="C53" s="36" t="s">
        <v>137</v>
      </c>
      <c r="D53" s="36">
        <v>24</v>
      </c>
      <c r="E53" s="36"/>
      <c r="F53" s="36"/>
      <c r="G53" s="36">
        <v>24</v>
      </c>
      <c r="H53" s="36"/>
      <c r="I53" s="36"/>
      <c r="J53" s="36">
        <v>6</v>
      </c>
      <c r="K53" s="36"/>
      <c r="L53" s="36"/>
      <c r="M53" s="36"/>
      <c r="N53" s="26"/>
      <c r="Q53" s="57" t="s">
        <v>154</v>
      </c>
      <c r="R53" s="62" t="s">
        <v>103</v>
      </c>
      <c r="S53" s="60" t="s">
        <v>218</v>
      </c>
      <c r="T53" s="61">
        <v>48</v>
      </c>
      <c r="U53" s="59"/>
      <c r="V53" s="59"/>
      <c r="W53" s="59">
        <v>48</v>
      </c>
      <c r="X53" s="59"/>
      <c r="Y53" s="59">
        <v>48</v>
      </c>
      <c r="Z53" s="59"/>
      <c r="AA53" s="59"/>
      <c r="AB53" s="59">
        <v>12</v>
      </c>
      <c r="AC53" s="59"/>
      <c r="AD53" s="59">
        <v>48</v>
      </c>
    </row>
    <row r="54" spans="1:30" ht="15.75" x14ac:dyDescent="0.25">
      <c r="A54" s="34" t="s">
        <v>156</v>
      </c>
      <c r="B54" s="35">
        <v>4</v>
      </c>
      <c r="C54" s="36" t="s">
        <v>137</v>
      </c>
      <c r="D54" s="36">
        <v>22</v>
      </c>
      <c r="E54" s="36">
        <v>21</v>
      </c>
      <c r="F54" s="36"/>
      <c r="G54" s="36">
        <v>1</v>
      </c>
      <c r="H54" s="36"/>
      <c r="I54" s="36"/>
      <c r="J54" s="36">
        <v>6</v>
      </c>
      <c r="K54" s="36"/>
      <c r="L54" s="36"/>
      <c r="M54" s="36"/>
      <c r="N54" s="26"/>
      <c r="Q54" s="57" t="s">
        <v>241</v>
      </c>
      <c r="R54" s="62" t="s">
        <v>39</v>
      </c>
      <c r="S54" s="60" t="s">
        <v>218</v>
      </c>
      <c r="T54" s="61">
        <v>8</v>
      </c>
      <c r="U54" s="59"/>
      <c r="V54" s="59"/>
      <c r="W54" s="59">
        <v>8</v>
      </c>
      <c r="X54" s="59"/>
      <c r="Y54" s="59"/>
      <c r="Z54" s="59">
        <v>2</v>
      </c>
      <c r="AA54" s="59"/>
      <c r="AB54" s="59"/>
      <c r="AC54" s="59"/>
      <c r="AD54" s="59"/>
    </row>
    <row r="55" spans="1:30" ht="15.75" x14ac:dyDescent="0.25">
      <c r="A55" s="34" t="s">
        <v>156</v>
      </c>
      <c r="B55" s="37" t="s">
        <v>36</v>
      </c>
      <c r="C55" s="36" t="s">
        <v>137</v>
      </c>
      <c r="D55" s="36">
        <v>22</v>
      </c>
      <c r="E55" s="36">
        <v>22</v>
      </c>
      <c r="F55" s="36"/>
      <c r="G55" s="36"/>
      <c r="H55" s="36"/>
      <c r="I55" s="36"/>
      <c r="J55" s="36">
        <v>6</v>
      </c>
      <c r="K55" s="36"/>
      <c r="L55" s="36"/>
      <c r="M55" s="36"/>
      <c r="N55" s="26"/>
      <c r="Q55" s="57" t="s">
        <v>241</v>
      </c>
      <c r="R55" s="62" t="s">
        <v>242</v>
      </c>
      <c r="S55" s="60" t="s">
        <v>218</v>
      </c>
      <c r="T55" s="61">
        <v>30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 ht="15.75" x14ac:dyDescent="0.25">
      <c r="A56" s="34" t="s">
        <v>156</v>
      </c>
      <c r="B56" s="37" t="s">
        <v>37</v>
      </c>
      <c r="C56" s="36" t="s">
        <v>137</v>
      </c>
      <c r="D56" s="36">
        <v>24</v>
      </c>
      <c r="E56" s="36">
        <v>24</v>
      </c>
      <c r="F56" s="36"/>
      <c r="G56" s="36"/>
      <c r="H56" s="36"/>
      <c r="I56" s="36"/>
      <c r="J56" s="36">
        <v>6</v>
      </c>
      <c r="K56" s="36"/>
      <c r="L56" s="36"/>
      <c r="M56" s="36"/>
      <c r="N56" s="26"/>
      <c r="Q56" s="57" t="s">
        <v>241</v>
      </c>
      <c r="R56" s="62" t="s">
        <v>21</v>
      </c>
      <c r="S56" s="60" t="s">
        <v>218</v>
      </c>
      <c r="T56" s="61">
        <v>24</v>
      </c>
      <c r="U56" s="59">
        <v>23</v>
      </c>
      <c r="V56" s="59"/>
      <c r="W56" s="59">
        <v>1</v>
      </c>
      <c r="X56" s="59"/>
      <c r="Y56" s="59"/>
      <c r="Z56" s="59">
        <v>6</v>
      </c>
      <c r="AA56" s="59"/>
      <c r="AB56" s="59"/>
      <c r="AC56" s="59"/>
      <c r="AD56" s="59"/>
    </row>
    <row r="57" spans="1:30" ht="15.75" x14ac:dyDescent="0.25">
      <c r="A57" s="34" t="s">
        <v>156</v>
      </c>
      <c r="B57" s="35">
        <v>5</v>
      </c>
      <c r="C57" s="36" t="s">
        <v>137</v>
      </c>
      <c r="D57" s="36">
        <v>24</v>
      </c>
      <c r="E57" s="36">
        <v>16</v>
      </c>
      <c r="F57" s="36"/>
      <c r="G57" s="36">
        <v>8</v>
      </c>
      <c r="H57" s="36"/>
      <c r="I57" s="36"/>
      <c r="J57" s="36">
        <v>6</v>
      </c>
      <c r="K57" s="36"/>
      <c r="L57" s="36"/>
      <c r="M57" s="36"/>
      <c r="N57" s="26"/>
      <c r="Q57" s="57"/>
      <c r="R57" s="58"/>
      <c r="S57" s="60"/>
      <c r="T57" s="61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1:30" ht="15.75" x14ac:dyDescent="0.25">
      <c r="A58" s="34" t="s">
        <v>156</v>
      </c>
      <c r="B58" s="35">
        <v>6</v>
      </c>
      <c r="C58" s="36" t="s">
        <v>137</v>
      </c>
      <c r="D58" s="36">
        <v>16</v>
      </c>
      <c r="E58" s="36">
        <v>13</v>
      </c>
      <c r="F58" s="36"/>
      <c r="G58" s="36">
        <v>3</v>
      </c>
      <c r="H58" s="36"/>
      <c r="I58" s="36"/>
      <c r="J58" s="36">
        <v>4</v>
      </c>
      <c r="K58" s="36"/>
      <c r="L58" s="36"/>
      <c r="M58" s="36"/>
      <c r="N58" s="26"/>
      <c r="Q58" s="63"/>
      <c r="R58" s="64" t="s">
        <v>140</v>
      </c>
      <c r="S58" s="65"/>
      <c r="T58" s="64">
        <f t="shared" ref="T58:AD58" si="9">SUM(T50:T57)</f>
        <v>317</v>
      </c>
      <c r="U58" s="64">
        <f t="shared" si="9"/>
        <v>23</v>
      </c>
      <c r="V58" s="64">
        <f t="shared" si="9"/>
        <v>0</v>
      </c>
      <c r="W58" s="64">
        <f t="shared" si="9"/>
        <v>264</v>
      </c>
      <c r="X58" s="64">
        <f t="shared" si="9"/>
        <v>0</v>
      </c>
      <c r="Y58" s="64">
        <f t="shared" si="9"/>
        <v>55</v>
      </c>
      <c r="Z58" s="64">
        <f t="shared" si="9"/>
        <v>43</v>
      </c>
      <c r="AA58" s="64">
        <f t="shared" si="9"/>
        <v>0</v>
      </c>
      <c r="AB58" s="64">
        <f t="shared" si="9"/>
        <v>13</v>
      </c>
      <c r="AC58" s="64">
        <f t="shared" si="9"/>
        <v>10</v>
      </c>
      <c r="AD58" s="64">
        <f t="shared" si="9"/>
        <v>249</v>
      </c>
    </row>
    <row r="59" spans="1:30" ht="15.75" x14ac:dyDescent="0.25">
      <c r="A59" s="34" t="s">
        <v>156</v>
      </c>
      <c r="B59" s="35">
        <v>9</v>
      </c>
      <c r="C59" s="36" t="s">
        <v>137</v>
      </c>
      <c r="D59" s="36">
        <v>66</v>
      </c>
      <c r="E59" s="36"/>
      <c r="F59" s="36"/>
      <c r="G59" s="36">
        <v>66</v>
      </c>
      <c r="H59" s="36"/>
      <c r="I59" s="36"/>
      <c r="J59" s="36">
        <v>10</v>
      </c>
      <c r="K59" s="36">
        <v>2</v>
      </c>
      <c r="L59" s="36"/>
      <c r="M59" s="36"/>
      <c r="N59" s="26"/>
      <c r="Q59" s="66"/>
      <c r="R59" s="67"/>
      <c r="S59" s="68"/>
      <c r="T59" s="67"/>
      <c r="U59" s="67"/>
      <c r="V59" s="67"/>
      <c r="W59" s="69"/>
      <c r="X59" s="67"/>
      <c r="Y59" s="67"/>
      <c r="Z59" s="67"/>
      <c r="AA59" s="67"/>
      <c r="AB59" s="67"/>
      <c r="AC59" s="67"/>
      <c r="AD59" s="67"/>
    </row>
    <row r="60" spans="1:30" ht="15.75" x14ac:dyDescent="0.25">
      <c r="A60" s="34" t="s">
        <v>156</v>
      </c>
      <c r="B60" s="35">
        <v>11</v>
      </c>
      <c r="C60" s="36" t="s">
        <v>137</v>
      </c>
      <c r="D60" s="36">
        <v>12</v>
      </c>
      <c r="E60" s="36"/>
      <c r="F60" s="36"/>
      <c r="G60" s="36">
        <v>12</v>
      </c>
      <c r="H60" s="36"/>
      <c r="I60" s="36"/>
      <c r="J60" s="36">
        <v>3</v>
      </c>
      <c r="K60" s="36"/>
      <c r="L60" s="36"/>
      <c r="M60" s="36"/>
      <c r="N60" s="26"/>
      <c r="Q60" s="50"/>
      <c r="R60" s="70"/>
      <c r="S60" s="52"/>
      <c r="T60" s="53"/>
      <c r="U60" s="54"/>
      <c r="V60" s="54"/>
      <c r="W60" s="71"/>
      <c r="X60" s="72"/>
      <c r="Y60" s="72"/>
      <c r="Z60" s="72"/>
      <c r="AA60" s="72"/>
      <c r="AB60" s="72"/>
      <c r="AC60" s="72"/>
      <c r="AD60" s="54"/>
    </row>
    <row r="61" spans="1:30" ht="15.75" x14ac:dyDescent="0.25">
      <c r="A61" s="34" t="s">
        <v>157</v>
      </c>
      <c r="B61" s="35">
        <v>24</v>
      </c>
      <c r="C61" s="36" t="s">
        <v>137</v>
      </c>
      <c r="D61" s="36">
        <v>30</v>
      </c>
      <c r="E61" s="36">
        <v>7</v>
      </c>
      <c r="F61" s="36"/>
      <c r="G61" s="36">
        <v>23</v>
      </c>
      <c r="H61" s="36"/>
      <c r="I61" s="36"/>
      <c r="J61" s="36">
        <v>2</v>
      </c>
      <c r="K61" s="36">
        <v>2</v>
      </c>
      <c r="L61" s="36"/>
      <c r="M61" s="36"/>
      <c r="N61" s="26"/>
      <c r="Q61" s="50"/>
      <c r="R61" s="70"/>
      <c r="S61" s="52"/>
      <c r="T61" s="53"/>
      <c r="U61" s="54"/>
      <c r="V61" s="54"/>
      <c r="W61" s="72"/>
      <c r="X61" s="72"/>
      <c r="Y61" s="72"/>
      <c r="Z61" s="72"/>
      <c r="AA61" s="72"/>
      <c r="AB61" s="72"/>
      <c r="AC61" s="72"/>
      <c r="AD61" s="54"/>
    </row>
    <row r="62" spans="1:30" ht="15.75" x14ac:dyDescent="0.25">
      <c r="A62" s="34" t="s">
        <v>157</v>
      </c>
      <c r="B62" s="35">
        <v>26</v>
      </c>
      <c r="C62" s="36" t="s">
        <v>137</v>
      </c>
      <c r="D62" s="36">
        <v>18</v>
      </c>
      <c r="E62" s="36">
        <v>6</v>
      </c>
      <c r="F62" s="36"/>
      <c r="G62" s="36">
        <v>12</v>
      </c>
      <c r="H62" s="36"/>
      <c r="I62" s="36"/>
      <c r="J62" s="36"/>
      <c r="K62" s="36">
        <v>2</v>
      </c>
      <c r="L62" s="36"/>
      <c r="M62" s="36"/>
      <c r="N62" s="26"/>
      <c r="Q62" s="50"/>
      <c r="R62" s="51"/>
      <c r="S62" s="52"/>
      <c r="T62" s="53"/>
      <c r="U62" s="54"/>
      <c r="V62" s="54" t="s">
        <v>10</v>
      </c>
      <c r="W62" s="54"/>
      <c r="X62" s="54"/>
      <c r="Y62" s="54"/>
      <c r="Z62" s="54"/>
      <c r="AA62" s="54"/>
      <c r="AB62" s="54"/>
      <c r="AC62" s="54"/>
      <c r="AD62" s="54"/>
    </row>
    <row r="63" spans="1:30" ht="15.75" x14ac:dyDescent="0.25">
      <c r="A63" s="34" t="s">
        <v>157</v>
      </c>
      <c r="B63" s="35">
        <v>28</v>
      </c>
      <c r="C63" s="36" t="s">
        <v>137</v>
      </c>
      <c r="D63" s="36">
        <v>30</v>
      </c>
      <c r="E63" s="36">
        <v>10</v>
      </c>
      <c r="F63" s="36"/>
      <c r="G63" s="36">
        <v>20</v>
      </c>
      <c r="H63" s="36"/>
      <c r="I63" s="36"/>
      <c r="J63" s="36">
        <v>2</v>
      </c>
      <c r="K63" s="36">
        <v>2</v>
      </c>
      <c r="L63" s="36"/>
      <c r="M63" s="36"/>
      <c r="N63" s="26"/>
      <c r="Q63" s="55" t="s">
        <v>1</v>
      </c>
      <c r="R63" s="56"/>
      <c r="S63" s="57" t="s">
        <v>131</v>
      </c>
      <c r="T63" s="58" t="s">
        <v>132</v>
      </c>
      <c r="U63" s="59"/>
      <c r="V63" s="60" t="s">
        <v>215</v>
      </c>
      <c r="W63" s="59"/>
      <c r="X63" s="60" t="s">
        <v>207</v>
      </c>
      <c r="Y63" s="60" t="s">
        <v>208</v>
      </c>
      <c r="Z63" s="59"/>
      <c r="AA63" s="59"/>
      <c r="AB63" s="59"/>
      <c r="AC63" s="61" t="s">
        <v>209</v>
      </c>
      <c r="AD63" s="351" t="s">
        <v>216</v>
      </c>
    </row>
    <row r="64" spans="1:30" ht="15.75" x14ac:dyDescent="0.25">
      <c r="A64" s="34" t="s">
        <v>157</v>
      </c>
      <c r="B64" s="37" t="s">
        <v>158</v>
      </c>
      <c r="C64" s="36" t="s">
        <v>137</v>
      </c>
      <c r="D64" s="36">
        <v>78</v>
      </c>
      <c r="E64" s="36">
        <v>19</v>
      </c>
      <c r="F64" s="36"/>
      <c r="G64" s="36">
        <v>59</v>
      </c>
      <c r="H64" s="36"/>
      <c r="I64" s="36"/>
      <c r="J64" s="36">
        <v>14</v>
      </c>
      <c r="K64" s="36"/>
      <c r="L64" s="36"/>
      <c r="M64" s="36"/>
      <c r="N64" s="26"/>
      <c r="Q64" s="47" t="s">
        <v>112</v>
      </c>
      <c r="R64" s="58" t="s">
        <v>2</v>
      </c>
      <c r="S64" s="57" t="s">
        <v>134</v>
      </c>
      <c r="T64" s="58" t="s">
        <v>135</v>
      </c>
      <c r="U64" s="60">
        <v>2</v>
      </c>
      <c r="V64" s="60">
        <v>3</v>
      </c>
      <c r="W64" s="60">
        <v>4</v>
      </c>
      <c r="X64" s="60"/>
      <c r="Y64" s="60"/>
      <c r="Z64" s="60" t="s">
        <v>210</v>
      </c>
      <c r="AA64" s="60" t="s">
        <v>211</v>
      </c>
      <c r="AB64" s="60" t="s">
        <v>212</v>
      </c>
      <c r="AC64" s="60" t="s">
        <v>213</v>
      </c>
      <c r="AD64" s="352"/>
    </row>
    <row r="65" spans="1:30" ht="15.75" x14ac:dyDescent="0.25">
      <c r="A65" s="38"/>
      <c r="B65" s="39" t="s">
        <v>140</v>
      </c>
      <c r="C65" s="40"/>
      <c r="D65" s="41">
        <f t="shared" ref="D65:M65" si="10">SUM(D49:D64)</f>
        <v>603</v>
      </c>
      <c r="E65" s="41">
        <f t="shared" si="10"/>
        <v>177</v>
      </c>
      <c r="F65" s="41">
        <f t="shared" si="10"/>
        <v>0</v>
      </c>
      <c r="G65" s="41">
        <f t="shared" si="10"/>
        <v>426</v>
      </c>
      <c r="H65" s="41">
        <f t="shared" si="10"/>
        <v>0</v>
      </c>
      <c r="I65" s="41">
        <f t="shared" si="10"/>
        <v>0</v>
      </c>
      <c r="J65" s="41">
        <f t="shared" si="10"/>
        <v>85</v>
      </c>
      <c r="K65" s="41">
        <f t="shared" si="10"/>
        <v>20</v>
      </c>
      <c r="L65" s="41">
        <f t="shared" si="10"/>
        <v>0</v>
      </c>
      <c r="M65" s="41">
        <f t="shared" si="10"/>
        <v>0</v>
      </c>
      <c r="N65" s="23"/>
      <c r="Q65" s="57" t="s">
        <v>106</v>
      </c>
      <c r="R65" s="62" t="s">
        <v>47</v>
      </c>
      <c r="S65" s="60" t="s">
        <v>218</v>
      </c>
      <c r="T65" s="61">
        <v>28</v>
      </c>
      <c r="U65" s="59"/>
      <c r="V65" s="59"/>
      <c r="W65" s="59">
        <v>119</v>
      </c>
      <c r="X65" s="59"/>
      <c r="Y65" s="59"/>
      <c r="Z65" s="59"/>
      <c r="AA65" s="59">
        <v>12</v>
      </c>
      <c r="AB65" s="59"/>
      <c r="AC65" s="59"/>
      <c r="AD65" s="59">
        <v>119</v>
      </c>
    </row>
    <row r="66" spans="1:30" ht="15.75" x14ac:dyDescent="0.25">
      <c r="A66" s="42"/>
      <c r="B66" s="43"/>
      <c r="C66" s="44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6"/>
      <c r="Q66" s="57" t="s">
        <v>243</v>
      </c>
      <c r="R66" s="62" t="s">
        <v>109</v>
      </c>
      <c r="S66" s="60" t="s">
        <v>218</v>
      </c>
      <c r="T66" s="61">
        <v>46</v>
      </c>
      <c r="U66" s="59"/>
      <c r="V66" s="59"/>
      <c r="W66" s="59">
        <v>46</v>
      </c>
      <c r="X66" s="59"/>
      <c r="Y66" s="59"/>
      <c r="Z66" s="59"/>
      <c r="AA66" s="59">
        <v>12</v>
      </c>
      <c r="AB66" s="59"/>
      <c r="AC66" s="59"/>
      <c r="AD66" s="59">
        <v>46</v>
      </c>
    </row>
    <row r="67" spans="1:30" ht="15.75" x14ac:dyDescent="0.25">
      <c r="A67" s="27"/>
      <c r="B67" s="28"/>
      <c r="C67" s="29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26"/>
      <c r="Q67" s="57" t="s">
        <v>243</v>
      </c>
      <c r="R67" s="62" t="s">
        <v>85</v>
      </c>
      <c r="S67" s="60" t="s">
        <v>218</v>
      </c>
      <c r="T67" s="61">
        <v>28</v>
      </c>
      <c r="U67" s="59"/>
      <c r="V67" s="59"/>
      <c r="W67" s="59">
        <v>28</v>
      </c>
      <c r="X67" s="59"/>
      <c r="Y67" s="59"/>
      <c r="Z67" s="59"/>
      <c r="AA67" s="59">
        <v>6</v>
      </c>
      <c r="AB67" s="59"/>
      <c r="AC67" s="59"/>
      <c r="AD67" s="59">
        <v>28</v>
      </c>
    </row>
    <row r="68" spans="1:30" ht="15.75" x14ac:dyDescent="0.25">
      <c r="A68" s="27"/>
      <c r="B68" s="28"/>
      <c r="C68" s="29"/>
      <c r="D68" s="30"/>
      <c r="E68" s="26"/>
      <c r="F68" s="26"/>
      <c r="G68" s="26"/>
      <c r="H68" s="26"/>
      <c r="I68" s="26"/>
      <c r="J68" s="26"/>
      <c r="K68" s="26"/>
      <c r="L68" s="26"/>
      <c r="M68" s="26"/>
      <c r="N68" s="26"/>
      <c r="Q68" s="57" t="s">
        <v>154</v>
      </c>
      <c r="R68" s="62" t="s">
        <v>109</v>
      </c>
      <c r="S68" s="60" t="s">
        <v>218</v>
      </c>
      <c r="T68" s="61">
        <v>70</v>
      </c>
      <c r="U68" s="59"/>
      <c r="V68" s="59"/>
      <c r="W68" s="59">
        <v>70</v>
      </c>
      <c r="X68" s="59"/>
      <c r="Y68" s="59"/>
      <c r="Z68" s="59"/>
      <c r="AA68" s="59">
        <v>7</v>
      </c>
      <c r="AB68" s="59"/>
      <c r="AC68" s="59"/>
      <c r="AD68" s="59">
        <v>70</v>
      </c>
    </row>
    <row r="69" spans="1:30" ht="15.75" x14ac:dyDescent="0.25">
      <c r="A69" s="27"/>
      <c r="B69" s="28"/>
      <c r="C69" s="29"/>
      <c r="D69" s="30"/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57" t="s">
        <v>244</v>
      </c>
      <c r="R69" s="62" t="s">
        <v>101</v>
      </c>
      <c r="S69" s="60" t="s">
        <v>218</v>
      </c>
      <c r="T69" s="61">
        <v>68</v>
      </c>
      <c r="U69" s="59"/>
      <c r="V69" s="59"/>
      <c r="W69" s="59">
        <v>68</v>
      </c>
      <c r="X69" s="59"/>
      <c r="Y69" s="59"/>
      <c r="Z69" s="59">
        <v>14</v>
      </c>
      <c r="AA69" s="59"/>
      <c r="AB69" s="59"/>
      <c r="AC69" s="59"/>
      <c r="AD69" s="59">
        <v>68</v>
      </c>
    </row>
    <row r="70" spans="1:30" ht="15.75" x14ac:dyDescent="0.25">
      <c r="A70" s="27"/>
      <c r="B70" s="28"/>
      <c r="C70" s="29"/>
      <c r="D70" s="30"/>
      <c r="E70" s="26"/>
      <c r="F70" s="26"/>
      <c r="G70" s="26"/>
      <c r="H70" s="26"/>
      <c r="I70" s="26"/>
      <c r="J70" s="26"/>
      <c r="K70" s="26"/>
      <c r="L70" s="26"/>
      <c r="M70" s="26"/>
      <c r="N70" s="26"/>
      <c r="Q70" s="57"/>
      <c r="R70" s="58"/>
      <c r="S70" s="60"/>
      <c r="T70" s="61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ht="15.75" x14ac:dyDescent="0.25">
      <c r="A71" s="27"/>
      <c r="B71" s="28"/>
      <c r="C71" s="29"/>
      <c r="D71" s="30"/>
      <c r="E71" s="26"/>
      <c r="F71" s="23" t="s">
        <v>10</v>
      </c>
      <c r="G71" s="26"/>
      <c r="H71" s="26"/>
      <c r="I71" s="26"/>
      <c r="J71" s="26"/>
      <c r="K71" s="26"/>
      <c r="L71" s="26"/>
      <c r="M71" s="26"/>
      <c r="N71" s="26"/>
      <c r="Q71" s="63"/>
      <c r="R71" s="64" t="s">
        <v>140</v>
      </c>
      <c r="S71" s="65"/>
      <c r="T71" s="64">
        <f t="shared" ref="T71:AD71" si="11">SUM(T65:T70)</f>
        <v>240</v>
      </c>
      <c r="U71" s="64">
        <f t="shared" si="11"/>
        <v>0</v>
      </c>
      <c r="V71" s="64">
        <f t="shared" si="11"/>
        <v>0</v>
      </c>
      <c r="W71" s="64">
        <f t="shared" si="11"/>
        <v>331</v>
      </c>
      <c r="X71" s="64">
        <f t="shared" si="11"/>
        <v>0</v>
      </c>
      <c r="Y71" s="64">
        <f t="shared" si="11"/>
        <v>0</v>
      </c>
      <c r="Z71" s="64">
        <f t="shared" si="11"/>
        <v>14</v>
      </c>
      <c r="AA71" s="64">
        <f t="shared" si="11"/>
        <v>37</v>
      </c>
      <c r="AB71" s="64">
        <f t="shared" si="11"/>
        <v>0</v>
      </c>
      <c r="AC71" s="64">
        <f t="shared" si="11"/>
        <v>0</v>
      </c>
      <c r="AD71" s="64">
        <f t="shared" si="11"/>
        <v>331</v>
      </c>
    </row>
    <row r="72" spans="1:30" ht="15.75" x14ac:dyDescent="0.25">
      <c r="A72" s="358" t="s">
        <v>25</v>
      </c>
      <c r="B72" s="360" t="s">
        <v>2</v>
      </c>
      <c r="C72" s="31" t="s">
        <v>131</v>
      </c>
      <c r="D72" s="32" t="s">
        <v>132</v>
      </c>
      <c r="E72" s="355" t="s">
        <v>133</v>
      </c>
      <c r="F72" s="356"/>
      <c r="G72" s="357"/>
      <c r="H72" s="369" t="s">
        <v>207</v>
      </c>
      <c r="I72" s="369" t="s">
        <v>208</v>
      </c>
      <c r="J72" s="355" t="s">
        <v>209</v>
      </c>
      <c r="K72" s="356"/>
      <c r="L72" s="356"/>
      <c r="M72" s="357"/>
      <c r="N72" s="26"/>
      <c r="Q72" s="63"/>
      <c r="R72" s="64" t="s">
        <v>245</v>
      </c>
      <c r="S72" s="65"/>
      <c r="T72" s="64">
        <f t="shared" ref="T72:AD72" si="12">SUM(T44,T58,T71)</f>
        <v>937</v>
      </c>
      <c r="U72" s="64">
        <f t="shared" si="12"/>
        <v>75</v>
      </c>
      <c r="V72" s="64">
        <f t="shared" si="12"/>
        <v>0</v>
      </c>
      <c r="W72" s="64">
        <f t="shared" si="12"/>
        <v>923</v>
      </c>
      <c r="X72" s="64">
        <f t="shared" si="12"/>
        <v>0</v>
      </c>
      <c r="Y72" s="64">
        <f t="shared" si="12"/>
        <v>55</v>
      </c>
      <c r="Z72" s="64">
        <f t="shared" si="12"/>
        <v>71</v>
      </c>
      <c r="AA72" s="64">
        <f t="shared" si="12"/>
        <v>72</v>
      </c>
      <c r="AB72" s="64">
        <f t="shared" si="12"/>
        <v>13</v>
      </c>
      <c r="AC72" s="64">
        <f t="shared" si="12"/>
        <v>10</v>
      </c>
      <c r="AD72" s="64">
        <f t="shared" si="12"/>
        <v>673</v>
      </c>
    </row>
    <row r="73" spans="1:30" ht="15.75" x14ac:dyDescent="0.25">
      <c r="A73" s="359"/>
      <c r="B73" s="361"/>
      <c r="C73" s="31" t="s">
        <v>134</v>
      </c>
      <c r="D73" s="32" t="s">
        <v>135</v>
      </c>
      <c r="E73" s="33">
        <v>2</v>
      </c>
      <c r="F73" s="33">
        <v>3</v>
      </c>
      <c r="G73" s="33">
        <v>4</v>
      </c>
      <c r="H73" s="370"/>
      <c r="I73" s="370"/>
      <c r="J73" s="33" t="s">
        <v>210</v>
      </c>
      <c r="K73" s="33" t="s">
        <v>211</v>
      </c>
      <c r="L73" s="33" t="s">
        <v>212</v>
      </c>
      <c r="M73" s="33" t="s">
        <v>213</v>
      </c>
      <c r="N73" s="26"/>
      <c r="Q73" s="66"/>
      <c r="R73" s="67"/>
      <c r="S73" s="68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ht="15.75" x14ac:dyDescent="0.25">
      <c r="A74" s="34" t="s">
        <v>106</v>
      </c>
      <c r="B74" s="37" t="s">
        <v>93</v>
      </c>
      <c r="C74" s="36" t="s">
        <v>137</v>
      </c>
      <c r="D74" s="36">
        <v>90</v>
      </c>
      <c r="E74" s="36">
        <v>16</v>
      </c>
      <c r="F74" s="36"/>
      <c r="G74" s="36">
        <v>74</v>
      </c>
      <c r="H74" s="36"/>
      <c r="I74" s="36"/>
      <c r="J74" s="36"/>
      <c r="K74" s="36">
        <v>10</v>
      </c>
      <c r="L74" s="36"/>
      <c r="M74" s="36"/>
      <c r="N74" s="26"/>
      <c r="Q74" s="50"/>
      <c r="R74" s="51"/>
      <c r="S74" s="52"/>
      <c r="T74" s="53"/>
      <c r="U74" s="54"/>
      <c r="V74" s="54" t="s">
        <v>13</v>
      </c>
      <c r="W74" s="54"/>
      <c r="X74" s="54"/>
      <c r="Y74" s="54"/>
      <c r="Z74" s="54"/>
      <c r="AA74" s="54"/>
      <c r="AB74" s="54"/>
      <c r="AC74" s="54"/>
      <c r="AD74" s="54"/>
    </row>
    <row r="75" spans="1:30" ht="15.75" x14ac:dyDescent="0.25">
      <c r="A75" s="34" t="s">
        <v>106</v>
      </c>
      <c r="B75" s="37" t="s">
        <v>159</v>
      </c>
      <c r="C75" s="36" t="s">
        <v>137</v>
      </c>
      <c r="D75" s="36">
        <v>70</v>
      </c>
      <c r="E75" s="36"/>
      <c r="F75" s="36"/>
      <c r="G75" s="36">
        <v>70</v>
      </c>
      <c r="H75" s="36"/>
      <c r="I75" s="36"/>
      <c r="J75" s="36"/>
      <c r="K75" s="36">
        <v>8</v>
      </c>
      <c r="L75" s="36"/>
      <c r="M75" s="36"/>
      <c r="N75" s="26"/>
      <c r="Q75" s="55" t="s">
        <v>1</v>
      </c>
      <c r="R75" s="56"/>
      <c r="S75" s="57" t="s">
        <v>131</v>
      </c>
      <c r="T75" s="58" t="s">
        <v>132</v>
      </c>
      <c r="U75" s="59"/>
      <c r="V75" s="60" t="s">
        <v>215</v>
      </c>
      <c r="W75" s="59"/>
      <c r="X75" s="60" t="s">
        <v>207</v>
      </c>
      <c r="Y75" s="60" t="s">
        <v>208</v>
      </c>
      <c r="Z75" s="59"/>
      <c r="AA75" s="59"/>
      <c r="AB75" s="59"/>
      <c r="AC75" s="61" t="s">
        <v>209</v>
      </c>
      <c r="AD75" s="351" t="s">
        <v>216</v>
      </c>
    </row>
    <row r="76" spans="1:30" ht="15.75" x14ac:dyDescent="0.25">
      <c r="A76" s="34" t="s">
        <v>106</v>
      </c>
      <c r="B76" s="37" t="s">
        <v>160</v>
      </c>
      <c r="C76" s="36" t="s">
        <v>137</v>
      </c>
      <c r="D76" s="36">
        <v>108</v>
      </c>
      <c r="E76" s="36"/>
      <c r="F76" s="36"/>
      <c r="G76" s="36">
        <v>108</v>
      </c>
      <c r="H76" s="36"/>
      <c r="I76" s="36"/>
      <c r="J76" s="36"/>
      <c r="K76" s="36">
        <v>12</v>
      </c>
      <c r="L76" s="36"/>
      <c r="M76" s="36"/>
      <c r="N76" s="26"/>
      <c r="Q76" s="47" t="s">
        <v>112</v>
      </c>
      <c r="R76" s="58" t="s">
        <v>2</v>
      </c>
      <c r="S76" s="57" t="s">
        <v>134</v>
      </c>
      <c r="T76" s="58" t="s">
        <v>135</v>
      </c>
      <c r="U76" s="60">
        <v>2</v>
      </c>
      <c r="V76" s="60">
        <v>3</v>
      </c>
      <c r="W76" s="60">
        <v>4</v>
      </c>
      <c r="X76" s="60"/>
      <c r="Y76" s="60"/>
      <c r="Z76" s="60" t="s">
        <v>210</v>
      </c>
      <c r="AA76" s="60" t="s">
        <v>211</v>
      </c>
      <c r="AB76" s="60" t="s">
        <v>212</v>
      </c>
      <c r="AC76" s="60" t="s">
        <v>213</v>
      </c>
      <c r="AD76" s="352"/>
    </row>
    <row r="77" spans="1:30" ht="15.75" x14ac:dyDescent="0.25">
      <c r="A77" s="34" t="s">
        <v>106</v>
      </c>
      <c r="B77" s="37" t="s">
        <v>161</v>
      </c>
      <c r="C77" s="36" t="s">
        <v>137</v>
      </c>
      <c r="D77" s="36">
        <v>107</v>
      </c>
      <c r="E77" s="36"/>
      <c r="F77" s="36"/>
      <c r="G77" s="36">
        <v>107</v>
      </c>
      <c r="H77" s="36"/>
      <c r="I77" s="36"/>
      <c r="J77" s="36"/>
      <c r="K77" s="36">
        <v>12</v>
      </c>
      <c r="L77" s="36"/>
      <c r="M77" s="36"/>
      <c r="N77" s="26"/>
      <c r="Q77" s="57" t="s">
        <v>246</v>
      </c>
      <c r="R77" s="58">
        <v>26</v>
      </c>
      <c r="S77" s="57" t="s">
        <v>218</v>
      </c>
      <c r="T77" s="58">
        <v>22</v>
      </c>
      <c r="U77" s="60"/>
      <c r="V77" s="60"/>
      <c r="W77" s="60">
        <v>22</v>
      </c>
      <c r="X77" s="60"/>
      <c r="Y77" s="60">
        <v>22</v>
      </c>
      <c r="Z77" s="60"/>
      <c r="AA77" s="60"/>
      <c r="AB77" s="60"/>
      <c r="AC77" s="60"/>
      <c r="AD77" s="73">
        <v>22</v>
      </c>
    </row>
    <row r="78" spans="1:30" ht="15.75" x14ac:dyDescent="0.25">
      <c r="A78" s="34" t="s">
        <v>154</v>
      </c>
      <c r="B78" s="37" t="s">
        <v>162</v>
      </c>
      <c r="C78" s="36" t="s">
        <v>137</v>
      </c>
      <c r="D78" s="36">
        <v>16</v>
      </c>
      <c r="E78" s="36">
        <v>9</v>
      </c>
      <c r="F78" s="36"/>
      <c r="G78" s="36">
        <v>7</v>
      </c>
      <c r="H78" s="36"/>
      <c r="I78" s="36"/>
      <c r="J78" s="36">
        <v>2</v>
      </c>
      <c r="K78" s="36"/>
      <c r="L78" s="36"/>
      <c r="M78" s="36"/>
      <c r="N78" s="26"/>
      <c r="Q78" s="57" t="s">
        <v>246</v>
      </c>
      <c r="R78" s="58">
        <v>12</v>
      </c>
      <c r="S78" s="57" t="s">
        <v>218</v>
      </c>
      <c r="T78" s="58">
        <v>14</v>
      </c>
      <c r="U78" s="60"/>
      <c r="V78" s="60"/>
      <c r="W78" s="60">
        <v>14</v>
      </c>
      <c r="X78" s="60"/>
      <c r="Y78" s="60"/>
      <c r="Z78" s="60">
        <v>3</v>
      </c>
      <c r="AA78" s="60"/>
      <c r="AB78" s="60"/>
      <c r="AC78" s="60"/>
      <c r="AD78" s="73"/>
    </row>
    <row r="79" spans="1:30" ht="15.75" x14ac:dyDescent="0.25">
      <c r="A79" s="34" t="s">
        <v>154</v>
      </c>
      <c r="B79" s="37" t="s">
        <v>163</v>
      </c>
      <c r="C79" s="36" t="s">
        <v>137</v>
      </c>
      <c r="D79" s="36">
        <v>71</v>
      </c>
      <c r="E79" s="36">
        <v>21</v>
      </c>
      <c r="F79" s="36"/>
      <c r="G79" s="36">
        <v>50</v>
      </c>
      <c r="H79" s="36"/>
      <c r="I79" s="36"/>
      <c r="J79" s="36">
        <v>15</v>
      </c>
      <c r="K79" s="36"/>
      <c r="L79" s="36"/>
      <c r="M79" s="36"/>
      <c r="N79" s="26"/>
      <c r="Q79" s="57" t="s">
        <v>154</v>
      </c>
      <c r="R79" s="58" t="s">
        <v>247</v>
      </c>
      <c r="S79" s="57" t="s">
        <v>218</v>
      </c>
      <c r="T79" s="58">
        <v>7</v>
      </c>
      <c r="U79" s="60"/>
      <c r="V79" s="60"/>
      <c r="W79" s="60">
        <v>7</v>
      </c>
      <c r="X79" s="60"/>
      <c r="Y79" s="60"/>
      <c r="Z79" s="60"/>
      <c r="AA79" s="60">
        <v>1</v>
      </c>
      <c r="AB79" s="60"/>
      <c r="AC79" s="60"/>
      <c r="AD79" s="73">
        <v>7</v>
      </c>
    </row>
    <row r="80" spans="1:30" ht="15.75" x14ac:dyDescent="0.25">
      <c r="A80" s="34" t="s">
        <v>154</v>
      </c>
      <c r="B80" s="37" t="s">
        <v>164</v>
      </c>
      <c r="C80" s="36" t="s">
        <v>137</v>
      </c>
      <c r="D80" s="36">
        <v>12</v>
      </c>
      <c r="E80" s="36">
        <v>10</v>
      </c>
      <c r="F80" s="36"/>
      <c r="G80" s="36">
        <v>2</v>
      </c>
      <c r="H80" s="36"/>
      <c r="I80" s="36"/>
      <c r="J80" s="36">
        <v>2</v>
      </c>
      <c r="K80" s="36"/>
      <c r="L80" s="36"/>
      <c r="M80" s="36"/>
      <c r="N80" s="26"/>
      <c r="Q80" s="57" t="s">
        <v>154</v>
      </c>
      <c r="R80" s="58">
        <v>43</v>
      </c>
      <c r="S80" s="57" t="s">
        <v>218</v>
      </c>
      <c r="T80" s="58">
        <v>8</v>
      </c>
      <c r="U80" s="60">
        <v>3</v>
      </c>
      <c r="V80" s="60"/>
      <c r="W80" s="60">
        <v>5</v>
      </c>
      <c r="X80" s="60"/>
      <c r="Y80" s="60"/>
      <c r="Z80" s="60"/>
      <c r="AA80" s="60">
        <v>1</v>
      </c>
      <c r="AB80" s="60"/>
      <c r="AC80" s="60"/>
      <c r="AD80" s="73"/>
    </row>
    <row r="81" spans="1:30" ht="15.75" x14ac:dyDescent="0.25">
      <c r="A81" s="34" t="s">
        <v>154</v>
      </c>
      <c r="B81" s="37" t="s">
        <v>165</v>
      </c>
      <c r="C81" s="36" t="s">
        <v>137</v>
      </c>
      <c r="D81" s="36">
        <v>49</v>
      </c>
      <c r="E81" s="36">
        <v>16</v>
      </c>
      <c r="F81" s="36"/>
      <c r="G81" s="36">
        <v>33</v>
      </c>
      <c r="H81" s="36"/>
      <c r="I81" s="36"/>
      <c r="J81" s="36">
        <v>12</v>
      </c>
      <c r="K81" s="36"/>
      <c r="L81" s="36"/>
      <c r="M81" s="36"/>
      <c r="N81" s="26"/>
      <c r="Q81" s="57" t="s">
        <v>154</v>
      </c>
      <c r="R81" s="58">
        <v>45</v>
      </c>
      <c r="S81" s="57" t="s">
        <v>218</v>
      </c>
      <c r="T81" s="58">
        <v>8</v>
      </c>
      <c r="U81" s="60">
        <v>2</v>
      </c>
      <c r="V81" s="60"/>
      <c r="W81" s="60">
        <v>6</v>
      </c>
      <c r="X81" s="60"/>
      <c r="Y81" s="60"/>
      <c r="Z81" s="60"/>
      <c r="AA81" s="60"/>
      <c r="AB81" s="60"/>
      <c r="AC81" s="60"/>
      <c r="AD81" s="73"/>
    </row>
    <row r="82" spans="1:30" ht="15.75" x14ac:dyDescent="0.25">
      <c r="A82" s="34" t="s">
        <v>155</v>
      </c>
      <c r="B82" s="37" t="s">
        <v>52</v>
      </c>
      <c r="C82" s="36" t="s">
        <v>137</v>
      </c>
      <c r="D82" s="36">
        <v>8</v>
      </c>
      <c r="E82" s="36">
        <v>5</v>
      </c>
      <c r="F82" s="36"/>
      <c r="G82" s="36">
        <v>3</v>
      </c>
      <c r="H82" s="36"/>
      <c r="I82" s="36"/>
      <c r="J82" s="36">
        <v>1</v>
      </c>
      <c r="K82" s="36"/>
      <c r="L82" s="36"/>
      <c r="M82" s="36"/>
      <c r="N82" s="26"/>
      <c r="Q82" s="57"/>
      <c r="R82" s="58"/>
      <c r="S82" s="60"/>
      <c r="T82" s="74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0" ht="15.75" x14ac:dyDescent="0.25">
      <c r="A83" s="34" t="s">
        <v>155</v>
      </c>
      <c r="B83" s="37" t="s">
        <v>53</v>
      </c>
      <c r="C83" s="36" t="s">
        <v>137</v>
      </c>
      <c r="D83" s="36">
        <v>8</v>
      </c>
      <c r="E83" s="36">
        <v>2</v>
      </c>
      <c r="F83" s="36"/>
      <c r="G83" s="36">
        <v>6</v>
      </c>
      <c r="H83" s="36"/>
      <c r="I83" s="36"/>
      <c r="J83" s="36">
        <v>1</v>
      </c>
      <c r="K83" s="36"/>
      <c r="L83" s="36"/>
      <c r="M83" s="36"/>
      <c r="N83" s="26"/>
      <c r="Q83" s="63"/>
      <c r="R83" s="64" t="s">
        <v>140</v>
      </c>
      <c r="S83" s="65"/>
      <c r="T83" s="75">
        <f>SUM(T77:T82)</f>
        <v>59</v>
      </c>
      <c r="U83" s="64">
        <f>SUM(U77:U82)</f>
        <v>5</v>
      </c>
      <c r="V83" s="64">
        <f>SUM(V82)</f>
        <v>0</v>
      </c>
      <c r="W83" s="64">
        <f>SUM(W77:W82)</f>
        <v>54</v>
      </c>
      <c r="X83" s="64"/>
      <c r="Y83" s="64">
        <f>SUM(Y77:Y82)</f>
        <v>22</v>
      </c>
      <c r="Z83" s="64">
        <f>SUM(Z78:Z82)</f>
        <v>3</v>
      </c>
      <c r="AA83" s="64">
        <f>SUM(AA77:AA82)</f>
        <v>2</v>
      </c>
      <c r="AB83" s="64">
        <v>0</v>
      </c>
      <c r="AC83" s="64">
        <v>0</v>
      </c>
      <c r="AD83" s="64">
        <f>SUM(AD77:AD82)</f>
        <v>29</v>
      </c>
    </row>
    <row r="84" spans="1:30" ht="15.75" x14ac:dyDescent="0.25">
      <c r="A84" s="34" t="s">
        <v>155</v>
      </c>
      <c r="B84" s="37" t="s">
        <v>71</v>
      </c>
      <c r="C84" s="36" t="s">
        <v>137</v>
      </c>
      <c r="D84" s="36">
        <v>12</v>
      </c>
      <c r="E84" s="36">
        <v>5</v>
      </c>
      <c r="F84" s="36"/>
      <c r="G84" s="36">
        <v>7</v>
      </c>
      <c r="H84" s="36"/>
      <c r="I84" s="36"/>
      <c r="J84" s="36">
        <v>2</v>
      </c>
      <c r="K84" s="36"/>
      <c r="L84" s="36"/>
      <c r="M84" s="36"/>
      <c r="N84" s="26"/>
      <c r="Q84" s="66"/>
      <c r="R84" s="67"/>
      <c r="S84" s="68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ht="15.75" x14ac:dyDescent="0.25">
      <c r="A85" s="34" t="s">
        <v>155</v>
      </c>
      <c r="B85" s="37" t="s">
        <v>72</v>
      </c>
      <c r="C85" s="36" t="s">
        <v>137</v>
      </c>
      <c r="D85" s="36">
        <v>12</v>
      </c>
      <c r="E85" s="36">
        <v>5</v>
      </c>
      <c r="F85" s="36"/>
      <c r="G85" s="36">
        <v>7</v>
      </c>
      <c r="H85" s="36"/>
      <c r="I85" s="36"/>
      <c r="J85" s="36">
        <v>2</v>
      </c>
      <c r="K85" s="36"/>
      <c r="L85" s="36"/>
      <c r="M85" s="36"/>
      <c r="N85" s="26"/>
      <c r="Q85" s="50"/>
      <c r="R85" s="51"/>
      <c r="S85" s="52"/>
      <c r="T85" s="53"/>
      <c r="U85" s="54"/>
      <c r="V85" s="54" t="s">
        <v>14</v>
      </c>
      <c r="W85" s="54"/>
      <c r="X85" s="54"/>
      <c r="Y85" s="54"/>
      <c r="Z85" s="54"/>
      <c r="AA85" s="54"/>
      <c r="AB85" s="54"/>
      <c r="AC85" s="54"/>
      <c r="AD85" s="54"/>
    </row>
    <row r="86" spans="1:30" ht="15.75" x14ac:dyDescent="0.25">
      <c r="A86" s="34" t="s">
        <v>155</v>
      </c>
      <c r="B86" s="37" t="s">
        <v>80</v>
      </c>
      <c r="C86" s="36" t="s">
        <v>137</v>
      </c>
      <c r="D86" s="36">
        <v>12</v>
      </c>
      <c r="E86" s="36">
        <v>5</v>
      </c>
      <c r="F86" s="36"/>
      <c r="G86" s="36">
        <v>7</v>
      </c>
      <c r="H86" s="36"/>
      <c r="I86" s="36"/>
      <c r="J86" s="36">
        <v>2</v>
      </c>
      <c r="K86" s="36"/>
      <c r="L86" s="36"/>
      <c r="M86" s="36"/>
      <c r="N86" s="26"/>
      <c r="Q86" s="55" t="s">
        <v>1</v>
      </c>
      <c r="R86" s="56"/>
      <c r="S86" s="57" t="s">
        <v>131</v>
      </c>
      <c r="T86" s="58" t="s">
        <v>132</v>
      </c>
      <c r="U86" s="59"/>
      <c r="V86" s="60" t="s">
        <v>215</v>
      </c>
      <c r="W86" s="59"/>
      <c r="X86" s="60" t="s">
        <v>207</v>
      </c>
      <c r="Y86" s="60" t="s">
        <v>208</v>
      </c>
      <c r="Z86" s="59"/>
      <c r="AA86" s="59"/>
      <c r="AB86" s="59"/>
      <c r="AC86" s="61" t="s">
        <v>209</v>
      </c>
      <c r="AD86" s="351" t="s">
        <v>216</v>
      </c>
    </row>
    <row r="87" spans="1:30" ht="15.75" x14ac:dyDescent="0.25">
      <c r="A87" s="34" t="s">
        <v>155</v>
      </c>
      <c r="B87" s="37" t="s">
        <v>77</v>
      </c>
      <c r="C87" s="36" t="s">
        <v>137</v>
      </c>
      <c r="D87" s="36">
        <v>16</v>
      </c>
      <c r="E87" s="36">
        <v>2</v>
      </c>
      <c r="F87" s="36"/>
      <c r="G87" s="36">
        <v>14</v>
      </c>
      <c r="H87" s="36"/>
      <c r="I87" s="36"/>
      <c r="J87" s="36">
        <v>4</v>
      </c>
      <c r="K87" s="36"/>
      <c r="L87" s="36"/>
      <c r="M87" s="36"/>
      <c r="N87" s="26"/>
      <c r="Q87" s="47" t="s">
        <v>112</v>
      </c>
      <c r="R87" s="58" t="s">
        <v>2</v>
      </c>
      <c r="S87" s="57" t="s">
        <v>134</v>
      </c>
      <c r="T87" s="58" t="s">
        <v>135</v>
      </c>
      <c r="U87" s="60">
        <v>2</v>
      </c>
      <c r="V87" s="60">
        <v>3</v>
      </c>
      <c r="W87" s="60">
        <v>4</v>
      </c>
      <c r="X87" s="60"/>
      <c r="Y87" s="60"/>
      <c r="Z87" s="60" t="s">
        <v>210</v>
      </c>
      <c r="AA87" s="60" t="s">
        <v>211</v>
      </c>
      <c r="AB87" s="60" t="s">
        <v>212</v>
      </c>
      <c r="AC87" s="60" t="s">
        <v>213</v>
      </c>
      <c r="AD87" s="352"/>
    </row>
    <row r="88" spans="1:30" ht="15.75" x14ac:dyDescent="0.25">
      <c r="A88" s="34" t="s">
        <v>155</v>
      </c>
      <c r="B88" s="37" t="s">
        <v>78</v>
      </c>
      <c r="C88" s="36" t="s">
        <v>137</v>
      </c>
      <c r="D88" s="36">
        <v>12</v>
      </c>
      <c r="E88" s="36">
        <v>6</v>
      </c>
      <c r="F88" s="36"/>
      <c r="G88" s="36">
        <v>6</v>
      </c>
      <c r="H88" s="36"/>
      <c r="I88" s="36"/>
      <c r="J88" s="36">
        <v>2</v>
      </c>
      <c r="K88" s="36"/>
      <c r="L88" s="36"/>
      <c r="M88" s="36"/>
      <c r="N88" s="26"/>
      <c r="Q88" s="57" t="s">
        <v>182</v>
      </c>
      <c r="R88" s="58" t="s">
        <v>248</v>
      </c>
      <c r="S88" s="57" t="s">
        <v>218</v>
      </c>
      <c r="T88" s="58">
        <v>4</v>
      </c>
      <c r="U88" s="60"/>
      <c r="V88" s="60"/>
      <c r="W88" s="60">
        <v>4</v>
      </c>
      <c r="X88" s="60"/>
      <c r="Y88" s="60"/>
      <c r="Z88" s="60">
        <v>1</v>
      </c>
      <c r="AA88" s="60"/>
      <c r="AB88" s="60"/>
      <c r="AC88" s="60"/>
      <c r="AD88" s="73"/>
    </row>
    <row r="89" spans="1:30" ht="15.75" x14ac:dyDescent="0.25">
      <c r="A89" s="34" t="s">
        <v>155</v>
      </c>
      <c r="B89" s="37" t="s">
        <v>79</v>
      </c>
      <c r="C89" s="36" t="s">
        <v>137</v>
      </c>
      <c r="D89" s="36">
        <v>12</v>
      </c>
      <c r="E89" s="36">
        <v>5</v>
      </c>
      <c r="F89" s="36"/>
      <c r="G89" s="36">
        <v>7</v>
      </c>
      <c r="H89" s="36"/>
      <c r="I89" s="36"/>
      <c r="J89" s="36">
        <v>2</v>
      </c>
      <c r="K89" s="36"/>
      <c r="L89" s="36"/>
      <c r="M89" s="36"/>
      <c r="N89" s="26"/>
      <c r="Q89" s="57" t="s">
        <v>182</v>
      </c>
      <c r="R89" s="58" t="s">
        <v>249</v>
      </c>
      <c r="S89" s="57" t="s">
        <v>218</v>
      </c>
      <c r="T89" s="58">
        <v>32</v>
      </c>
      <c r="U89" s="60"/>
      <c r="V89" s="60"/>
      <c r="W89" s="60">
        <v>32</v>
      </c>
      <c r="X89" s="60"/>
      <c r="Y89" s="60"/>
      <c r="Z89" s="60"/>
      <c r="AA89" s="60">
        <v>8</v>
      </c>
      <c r="AB89" s="60"/>
      <c r="AC89" s="60"/>
      <c r="AD89" s="73"/>
    </row>
    <row r="90" spans="1:30" ht="15.75" x14ac:dyDescent="0.25">
      <c r="A90" s="34" t="s">
        <v>166</v>
      </c>
      <c r="B90" s="37" t="s">
        <v>59</v>
      </c>
      <c r="C90" s="36" t="s">
        <v>137</v>
      </c>
      <c r="D90" s="36">
        <v>10</v>
      </c>
      <c r="E90" s="36">
        <v>10</v>
      </c>
      <c r="F90" s="36"/>
      <c r="G90" s="36"/>
      <c r="H90" s="36"/>
      <c r="I90" s="36"/>
      <c r="J90" s="36"/>
      <c r="K90" s="36">
        <v>1</v>
      </c>
      <c r="L90" s="36"/>
      <c r="M90" s="36"/>
      <c r="N90" s="26"/>
      <c r="Q90" s="57" t="s">
        <v>250</v>
      </c>
      <c r="R90" s="58">
        <v>5</v>
      </c>
      <c r="S90" s="57" t="s">
        <v>218</v>
      </c>
      <c r="T90" s="58">
        <v>3</v>
      </c>
      <c r="U90" s="60"/>
      <c r="V90" s="60"/>
      <c r="W90" s="60">
        <v>3</v>
      </c>
      <c r="X90" s="60"/>
      <c r="Y90" s="60"/>
      <c r="Z90" s="60">
        <v>1</v>
      </c>
      <c r="AA90" s="60"/>
      <c r="AB90" s="60"/>
      <c r="AC90" s="60"/>
      <c r="AD90" s="73"/>
    </row>
    <row r="91" spans="1:30" ht="15.75" x14ac:dyDescent="0.25">
      <c r="A91" s="34" t="s">
        <v>166</v>
      </c>
      <c r="B91" s="37" t="s">
        <v>60</v>
      </c>
      <c r="C91" s="36" t="s">
        <v>137</v>
      </c>
      <c r="D91" s="36">
        <v>8</v>
      </c>
      <c r="E91" s="36">
        <v>5</v>
      </c>
      <c r="F91" s="36"/>
      <c r="G91" s="36">
        <v>3</v>
      </c>
      <c r="H91" s="36"/>
      <c r="I91" s="36"/>
      <c r="J91" s="36">
        <v>1</v>
      </c>
      <c r="K91" s="36"/>
      <c r="L91" s="36"/>
      <c r="M91" s="36"/>
      <c r="N91" s="26"/>
      <c r="Q91" s="57" t="s">
        <v>251</v>
      </c>
      <c r="R91" s="58">
        <v>10</v>
      </c>
      <c r="S91" s="57" t="s">
        <v>218</v>
      </c>
      <c r="T91" s="58">
        <v>25</v>
      </c>
      <c r="U91" s="60"/>
      <c r="V91" s="60"/>
      <c r="W91" s="60">
        <v>25</v>
      </c>
      <c r="X91" s="60"/>
      <c r="Y91" s="60">
        <v>25</v>
      </c>
      <c r="Z91" s="60">
        <v>10</v>
      </c>
      <c r="AA91" s="60">
        <v>2</v>
      </c>
      <c r="AB91" s="60"/>
      <c r="AC91" s="60"/>
      <c r="AD91" s="73">
        <v>25</v>
      </c>
    </row>
    <row r="92" spans="1:30" ht="15.75" x14ac:dyDescent="0.25">
      <c r="A92" s="34" t="s">
        <v>166</v>
      </c>
      <c r="B92" s="37" t="s">
        <v>81</v>
      </c>
      <c r="C92" s="36" t="s">
        <v>137</v>
      </c>
      <c r="D92" s="36">
        <v>10</v>
      </c>
      <c r="E92" s="36">
        <v>10</v>
      </c>
      <c r="F92" s="36"/>
      <c r="G92" s="36"/>
      <c r="H92" s="36"/>
      <c r="I92" s="36"/>
      <c r="J92" s="36"/>
      <c r="K92" s="36">
        <v>1</v>
      </c>
      <c r="L92" s="36"/>
      <c r="M92" s="36"/>
      <c r="N92" s="26"/>
      <c r="Q92" s="57" t="s">
        <v>251</v>
      </c>
      <c r="R92" s="58">
        <v>28</v>
      </c>
      <c r="S92" s="57" t="s">
        <v>218</v>
      </c>
      <c r="T92" s="58">
        <v>31</v>
      </c>
      <c r="U92" s="60"/>
      <c r="V92" s="60"/>
      <c r="W92" s="60">
        <v>31</v>
      </c>
      <c r="X92" s="60"/>
      <c r="Y92" s="60">
        <v>31</v>
      </c>
      <c r="Z92" s="60">
        <v>10</v>
      </c>
      <c r="AA92" s="60">
        <v>2</v>
      </c>
      <c r="AB92" s="60"/>
      <c r="AC92" s="60"/>
      <c r="AD92" s="73">
        <v>31</v>
      </c>
    </row>
    <row r="93" spans="1:30" ht="15.75" x14ac:dyDescent="0.25">
      <c r="A93" s="34" t="s">
        <v>166</v>
      </c>
      <c r="B93" s="37" t="s">
        <v>82</v>
      </c>
      <c r="C93" s="36" t="s">
        <v>137</v>
      </c>
      <c r="D93" s="36">
        <v>8</v>
      </c>
      <c r="E93" s="36">
        <v>4</v>
      </c>
      <c r="F93" s="36"/>
      <c r="G93" s="36">
        <v>4</v>
      </c>
      <c r="H93" s="36"/>
      <c r="I93" s="36"/>
      <c r="J93" s="36">
        <v>1</v>
      </c>
      <c r="K93" s="36"/>
      <c r="L93" s="36"/>
      <c r="M93" s="36"/>
      <c r="N93" s="26"/>
      <c r="Q93" s="57" t="s">
        <v>252</v>
      </c>
      <c r="R93" s="58">
        <v>114</v>
      </c>
      <c r="S93" s="57" t="s">
        <v>218</v>
      </c>
      <c r="T93" s="58">
        <v>1</v>
      </c>
      <c r="U93" s="60"/>
      <c r="V93" s="60"/>
      <c r="W93" s="60">
        <v>1</v>
      </c>
      <c r="X93" s="60"/>
      <c r="Y93" s="60">
        <v>1</v>
      </c>
      <c r="Z93" s="60">
        <v>1</v>
      </c>
      <c r="AA93" s="60"/>
      <c r="AB93" s="60"/>
      <c r="AC93" s="60"/>
      <c r="AD93" s="73"/>
    </row>
    <row r="94" spans="1:30" ht="15.75" x14ac:dyDescent="0.25">
      <c r="A94" s="34" t="s">
        <v>166</v>
      </c>
      <c r="B94" s="37" t="s">
        <v>159</v>
      </c>
      <c r="C94" s="36" t="s">
        <v>137</v>
      </c>
      <c r="D94" s="36">
        <v>18</v>
      </c>
      <c r="E94" s="36"/>
      <c r="F94" s="36"/>
      <c r="G94" s="36">
        <v>18</v>
      </c>
      <c r="H94" s="36"/>
      <c r="I94" s="36"/>
      <c r="J94" s="36">
        <v>3</v>
      </c>
      <c r="K94" s="36"/>
      <c r="L94" s="36"/>
      <c r="M94" s="36"/>
      <c r="N94" s="26"/>
      <c r="Q94" s="57" t="s">
        <v>253</v>
      </c>
      <c r="R94" s="58">
        <v>12</v>
      </c>
      <c r="S94" s="57" t="s">
        <v>218</v>
      </c>
      <c r="T94" s="58">
        <v>12</v>
      </c>
      <c r="U94" s="60"/>
      <c r="V94" s="60"/>
      <c r="W94" s="60">
        <v>12</v>
      </c>
      <c r="X94" s="60"/>
      <c r="Y94" s="60">
        <v>11</v>
      </c>
      <c r="Z94" s="60"/>
      <c r="AA94" s="60"/>
      <c r="AB94" s="60"/>
      <c r="AC94" s="60">
        <v>1</v>
      </c>
      <c r="AD94" s="73"/>
    </row>
    <row r="95" spans="1:30" ht="15.75" x14ac:dyDescent="0.25">
      <c r="A95" s="38"/>
      <c r="B95" s="39" t="s">
        <v>140</v>
      </c>
      <c r="C95" s="40"/>
      <c r="D95" s="41">
        <f t="shared" ref="D95:M95" si="13">SUM(D74:D94)</f>
        <v>669</v>
      </c>
      <c r="E95" s="41">
        <f t="shared" si="13"/>
        <v>136</v>
      </c>
      <c r="F95" s="41">
        <f t="shared" si="13"/>
        <v>0</v>
      </c>
      <c r="G95" s="41">
        <f t="shared" si="13"/>
        <v>533</v>
      </c>
      <c r="H95" s="41">
        <f t="shared" si="13"/>
        <v>0</v>
      </c>
      <c r="I95" s="41">
        <f t="shared" si="13"/>
        <v>0</v>
      </c>
      <c r="J95" s="41">
        <f t="shared" si="13"/>
        <v>52</v>
      </c>
      <c r="K95" s="41">
        <f t="shared" si="13"/>
        <v>44</v>
      </c>
      <c r="L95" s="41">
        <f t="shared" si="13"/>
        <v>0</v>
      </c>
      <c r="M95" s="41">
        <f t="shared" si="13"/>
        <v>0</v>
      </c>
      <c r="N95" s="23"/>
      <c r="Q95" s="57" t="s">
        <v>253</v>
      </c>
      <c r="R95" s="58">
        <v>14</v>
      </c>
      <c r="S95" s="57" t="s">
        <v>218</v>
      </c>
      <c r="T95" s="58">
        <v>12</v>
      </c>
      <c r="U95" s="60"/>
      <c r="V95" s="60"/>
      <c r="W95" s="60">
        <v>12</v>
      </c>
      <c r="X95" s="60">
        <v>1</v>
      </c>
      <c r="Y95" s="60">
        <v>11</v>
      </c>
      <c r="Z95" s="60"/>
      <c r="AA95" s="60"/>
      <c r="AB95" s="60"/>
      <c r="AC95" s="60">
        <v>1</v>
      </c>
      <c r="AD95" s="73"/>
    </row>
    <row r="96" spans="1:30" ht="15.75" x14ac:dyDescent="0.25">
      <c r="A96" s="38" t="s">
        <v>167</v>
      </c>
      <c r="B96" s="39"/>
      <c r="C96" s="40"/>
      <c r="D96" s="41">
        <f t="shared" ref="D96:M96" si="14">SUM(D44,D65,D95)</f>
        <v>1724</v>
      </c>
      <c r="E96" s="41">
        <f t="shared" si="14"/>
        <v>342</v>
      </c>
      <c r="F96" s="41">
        <f t="shared" si="14"/>
        <v>0</v>
      </c>
      <c r="G96" s="41">
        <f t="shared" si="14"/>
        <v>1382</v>
      </c>
      <c r="H96" s="41">
        <f t="shared" si="14"/>
        <v>0</v>
      </c>
      <c r="I96" s="41">
        <f t="shared" si="14"/>
        <v>0</v>
      </c>
      <c r="J96" s="41">
        <f t="shared" si="14"/>
        <v>137</v>
      </c>
      <c r="K96" s="41">
        <f t="shared" si="14"/>
        <v>112</v>
      </c>
      <c r="L96" s="41">
        <f t="shared" si="14"/>
        <v>0</v>
      </c>
      <c r="M96" s="41">
        <f t="shared" si="14"/>
        <v>0</v>
      </c>
      <c r="N96" s="23"/>
      <c r="Q96" s="57" t="s">
        <v>253</v>
      </c>
      <c r="R96" s="58">
        <v>18</v>
      </c>
      <c r="S96" s="57" t="s">
        <v>218</v>
      </c>
      <c r="T96" s="58">
        <v>12</v>
      </c>
      <c r="U96" s="60"/>
      <c r="V96" s="60"/>
      <c r="W96" s="60">
        <v>12</v>
      </c>
      <c r="X96" s="60"/>
      <c r="Y96" s="60">
        <v>11</v>
      </c>
      <c r="Z96" s="60"/>
      <c r="AA96" s="60"/>
      <c r="AB96" s="60"/>
      <c r="AC96" s="60">
        <v>1</v>
      </c>
      <c r="AD96" s="73"/>
    </row>
    <row r="97" spans="1:30" ht="15.75" x14ac:dyDescent="0.25">
      <c r="A97" s="27"/>
      <c r="B97" s="28"/>
      <c r="C97" s="29"/>
      <c r="D97" s="30"/>
      <c r="E97" s="26"/>
      <c r="F97" s="26"/>
      <c r="G97" s="26"/>
      <c r="H97" s="26"/>
      <c r="I97" s="26"/>
      <c r="J97" s="26"/>
      <c r="K97" s="26"/>
      <c r="L97" s="26"/>
      <c r="M97" s="26"/>
      <c r="N97" s="26"/>
      <c r="Q97" s="57" t="s">
        <v>253</v>
      </c>
      <c r="R97" s="58">
        <v>20</v>
      </c>
      <c r="S97" s="57" t="s">
        <v>218</v>
      </c>
      <c r="T97" s="58">
        <v>12</v>
      </c>
      <c r="U97" s="60"/>
      <c r="V97" s="60"/>
      <c r="W97" s="60">
        <v>12</v>
      </c>
      <c r="X97" s="60">
        <v>2</v>
      </c>
      <c r="Y97" s="60">
        <v>12</v>
      </c>
      <c r="Z97" s="60"/>
      <c r="AA97" s="60"/>
      <c r="AB97" s="60"/>
      <c r="AC97" s="60">
        <v>1</v>
      </c>
      <c r="AD97" s="73"/>
    </row>
    <row r="98" spans="1:30" ht="15.75" x14ac:dyDescent="0.25">
      <c r="A98" s="27"/>
      <c r="B98" s="28"/>
      <c r="C98" s="29"/>
      <c r="D98" s="30"/>
      <c r="E98" s="26"/>
      <c r="F98" s="23" t="s">
        <v>13</v>
      </c>
      <c r="G98" s="26"/>
      <c r="H98" s="26"/>
      <c r="I98" s="26"/>
      <c r="J98" s="26"/>
      <c r="K98" s="26"/>
      <c r="L98" s="26"/>
      <c r="M98" s="26"/>
      <c r="N98" s="26"/>
      <c r="Q98" s="57" t="s">
        <v>253</v>
      </c>
      <c r="R98" s="58" t="s">
        <v>254</v>
      </c>
      <c r="S98" s="57" t="s">
        <v>218</v>
      </c>
      <c r="T98" s="58">
        <v>12</v>
      </c>
      <c r="U98" s="60"/>
      <c r="V98" s="60"/>
      <c r="W98" s="60">
        <v>12</v>
      </c>
      <c r="X98" s="60">
        <v>1</v>
      </c>
      <c r="Y98" s="60">
        <v>10</v>
      </c>
      <c r="Z98" s="60"/>
      <c r="AA98" s="60"/>
      <c r="AB98" s="60"/>
      <c r="AC98" s="60">
        <v>1</v>
      </c>
      <c r="AD98" s="73"/>
    </row>
    <row r="99" spans="1:30" ht="15.75" x14ac:dyDescent="0.25">
      <c r="A99" s="358" t="s">
        <v>25</v>
      </c>
      <c r="B99" s="360" t="s">
        <v>2</v>
      </c>
      <c r="C99" s="31" t="s">
        <v>131</v>
      </c>
      <c r="D99" s="32" t="s">
        <v>132</v>
      </c>
      <c r="E99" s="355" t="s">
        <v>133</v>
      </c>
      <c r="F99" s="356"/>
      <c r="G99" s="357"/>
      <c r="H99" s="369" t="s">
        <v>207</v>
      </c>
      <c r="I99" s="369" t="s">
        <v>208</v>
      </c>
      <c r="J99" s="355" t="s">
        <v>209</v>
      </c>
      <c r="K99" s="356"/>
      <c r="L99" s="356"/>
      <c r="M99" s="357"/>
      <c r="N99" s="26"/>
      <c r="Q99" s="57" t="s">
        <v>253</v>
      </c>
      <c r="R99" s="58">
        <v>8</v>
      </c>
      <c r="S99" s="57" t="s">
        <v>218</v>
      </c>
      <c r="T99" s="58">
        <v>12</v>
      </c>
      <c r="U99" s="60"/>
      <c r="V99" s="60"/>
      <c r="W99" s="60">
        <v>12</v>
      </c>
      <c r="X99" s="60"/>
      <c r="Y99" s="60">
        <v>10</v>
      </c>
      <c r="Z99" s="60"/>
      <c r="AA99" s="60"/>
      <c r="AB99" s="60"/>
      <c r="AC99" s="60">
        <v>1</v>
      </c>
      <c r="AD99" s="73"/>
    </row>
    <row r="100" spans="1:30" ht="15.75" x14ac:dyDescent="0.25">
      <c r="A100" s="359"/>
      <c r="B100" s="361"/>
      <c r="C100" s="31" t="s">
        <v>134</v>
      </c>
      <c r="D100" s="32" t="s">
        <v>135</v>
      </c>
      <c r="E100" s="33">
        <v>2</v>
      </c>
      <c r="F100" s="33">
        <v>3</v>
      </c>
      <c r="G100" s="33">
        <v>4</v>
      </c>
      <c r="H100" s="370"/>
      <c r="I100" s="370"/>
      <c r="J100" s="33" t="s">
        <v>210</v>
      </c>
      <c r="K100" s="33" t="s">
        <v>211</v>
      </c>
      <c r="L100" s="33" t="s">
        <v>212</v>
      </c>
      <c r="M100" s="33" t="s">
        <v>213</v>
      </c>
      <c r="N100" s="26"/>
      <c r="Q100" s="57"/>
      <c r="R100" s="58"/>
      <c r="S100" s="60"/>
      <c r="T100" s="61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 ht="15.75" x14ac:dyDescent="0.25">
      <c r="A101" s="34" t="s">
        <v>106</v>
      </c>
      <c r="B101" s="37" t="s">
        <v>88</v>
      </c>
      <c r="C101" s="36" t="s">
        <v>137</v>
      </c>
      <c r="D101" s="36">
        <v>16</v>
      </c>
      <c r="E101" s="36">
        <v>15</v>
      </c>
      <c r="F101" s="36"/>
      <c r="G101" s="36">
        <v>1</v>
      </c>
      <c r="H101" s="36"/>
      <c r="I101" s="36"/>
      <c r="J101" s="36">
        <v>2</v>
      </c>
      <c r="K101" s="36"/>
      <c r="L101" s="36"/>
      <c r="M101" s="36"/>
      <c r="N101" s="26"/>
      <c r="Q101" s="63"/>
      <c r="R101" s="64" t="s">
        <v>140</v>
      </c>
      <c r="S101" s="65"/>
      <c r="T101" s="75">
        <f>SUM(T88:T100)</f>
        <v>168</v>
      </c>
      <c r="U101" s="64">
        <f>SUM(U100:U100)</f>
        <v>0</v>
      </c>
      <c r="V101" s="64">
        <f>SUM(V100:V100)</f>
        <v>0</v>
      </c>
      <c r="W101" s="64">
        <f>SUM(W88:W100)</f>
        <v>168</v>
      </c>
      <c r="X101" s="64">
        <f>SUM(X88:X100)</f>
        <v>4</v>
      </c>
      <c r="Y101" s="64">
        <f>SUM(Y89:Y100)</f>
        <v>122</v>
      </c>
      <c r="Z101" s="64">
        <f>SUM(Z88:Z100)</f>
        <v>23</v>
      </c>
      <c r="AA101" s="64">
        <f>SUM(AA88:AA100)</f>
        <v>12</v>
      </c>
      <c r="AB101" s="64">
        <f>SUM(AB100:AB100)</f>
        <v>0</v>
      </c>
      <c r="AC101" s="64">
        <f>SUM(AC88:AC100)</f>
        <v>6</v>
      </c>
      <c r="AD101" s="64">
        <f>SUM(AD88:AD100)</f>
        <v>56</v>
      </c>
    </row>
    <row r="102" spans="1:30" ht="15.75" x14ac:dyDescent="0.25">
      <c r="A102" s="34" t="s">
        <v>154</v>
      </c>
      <c r="B102" s="37" t="s">
        <v>50</v>
      </c>
      <c r="C102" s="36" t="s">
        <v>137</v>
      </c>
      <c r="D102" s="36">
        <v>34</v>
      </c>
      <c r="E102" s="36">
        <v>26</v>
      </c>
      <c r="F102" s="36"/>
      <c r="G102" s="36">
        <v>8</v>
      </c>
      <c r="H102" s="36"/>
      <c r="I102" s="36"/>
      <c r="J102" s="36">
        <v>8</v>
      </c>
      <c r="K102" s="36"/>
      <c r="L102" s="36"/>
      <c r="M102" s="36"/>
      <c r="N102" s="26"/>
      <c r="Q102" s="66"/>
      <c r="R102" s="67"/>
      <c r="S102" s="68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ht="15.75" x14ac:dyDescent="0.25">
      <c r="A103" s="34" t="s">
        <v>154</v>
      </c>
      <c r="B103" s="37" t="s">
        <v>87</v>
      </c>
      <c r="C103" s="36" t="s">
        <v>137</v>
      </c>
      <c r="D103" s="36">
        <v>34</v>
      </c>
      <c r="E103" s="36">
        <v>25</v>
      </c>
      <c r="F103" s="36"/>
      <c r="G103" s="36">
        <v>9</v>
      </c>
      <c r="H103" s="36"/>
      <c r="I103" s="36"/>
      <c r="J103" s="36">
        <v>8</v>
      </c>
      <c r="K103" s="36"/>
      <c r="L103" s="36"/>
      <c r="M103" s="36"/>
      <c r="N103" s="26"/>
      <c r="Q103" s="50"/>
      <c r="R103" s="51"/>
      <c r="S103" s="52"/>
      <c r="T103" s="53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</row>
    <row r="104" spans="1:30" ht="15.75" x14ac:dyDescent="0.25">
      <c r="A104" s="34" t="s">
        <v>154</v>
      </c>
      <c r="B104" s="37" t="s">
        <v>33</v>
      </c>
      <c r="C104" s="36" t="s">
        <v>137</v>
      </c>
      <c r="D104" s="36">
        <v>66</v>
      </c>
      <c r="E104" s="36">
        <v>31</v>
      </c>
      <c r="F104" s="36"/>
      <c r="G104" s="36">
        <v>35</v>
      </c>
      <c r="H104" s="36"/>
      <c r="I104" s="36"/>
      <c r="J104" s="36">
        <v>13</v>
      </c>
      <c r="K104" s="36"/>
      <c r="L104" s="36"/>
      <c r="M104" s="36"/>
      <c r="N104" s="26"/>
      <c r="Q104" s="50"/>
      <c r="R104" s="51"/>
      <c r="S104" s="52"/>
      <c r="T104" s="53"/>
      <c r="U104" s="54"/>
      <c r="V104" s="54" t="s">
        <v>15</v>
      </c>
      <c r="W104" s="54"/>
      <c r="X104" s="54"/>
      <c r="Y104" s="54"/>
      <c r="Z104" s="54"/>
      <c r="AA104" s="54"/>
      <c r="AB104" s="54"/>
      <c r="AC104" s="54"/>
      <c r="AD104" s="54"/>
    </row>
    <row r="105" spans="1:30" ht="15.75" x14ac:dyDescent="0.25">
      <c r="A105" s="34" t="s">
        <v>154</v>
      </c>
      <c r="B105" s="37" t="s">
        <v>70</v>
      </c>
      <c r="C105" s="36" t="s">
        <v>137</v>
      </c>
      <c r="D105" s="36">
        <v>16</v>
      </c>
      <c r="E105" s="36">
        <v>16</v>
      </c>
      <c r="F105" s="36"/>
      <c r="G105" s="36"/>
      <c r="H105" s="36"/>
      <c r="I105" s="36"/>
      <c r="J105" s="36">
        <v>2</v>
      </c>
      <c r="K105" s="36"/>
      <c r="L105" s="36"/>
      <c r="M105" s="36"/>
      <c r="N105" s="26"/>
      <c r="Q105" s="55" t="s">
        <v>1</v>
      </c>
      <c r="R105" s="56"/>
      <c r="S105" s="57" t="s">
        <v>131</v>
      </c>
      <c r="T105" s="58" t="s">
        <v>132</v>
      </c>
      <c r="U105" s="59"/>
      <c r="V105" s="60" t="s">
        <v>215</v>
      </c>
      <c r="W105" s="59"/>
      <c r="X105" s="60" t="s">
        <v>207</v>
      </c>
      <c r="Y105" s="60" t="s">
        <v>208</v>
      </c>
      <c r="Z105" s="59"/>
      <c r="AA105" s="59"/>
      <c r="AB105" s="59"/>
      <c r="AC105" s="61" t="s">
        <v>209</v>
      </c>
      <c r="AD105" s="351" t="s">
        <v>216</v>
      </c>
    </row>
    <row r="106" spans="1:30" ht="15.75" x14ac:dyDescent="0.25">
      <c r="A106" s="34" t="s">
        <v>154</v>
      </c>
      <c r="B106" s="37" t="s">
        <v>38</v>
      </c>
      <c r="C106" s="36" t="s">
        <v>137</v>
      </c>
      <c r="D106" s="36">
        <v>10</v>
      </c>
      <c r="E106" s="36">
        <v>6</v>
      </c>
      <c r="F106" s="36"/>
      <c r="G106" s="36">
        <v>4</v>
      </c>
      <c r="H106" s="36"/>
      <c r="I106" s="36"/>
      <c r="J106" s="36">
        <v>2</v>
      </c>
      <c r="K106" s="36"/>
      <c r="L106" s="36"/>
      <c r="M106" s="36"/>
      <c r="N106" s="26"/>
      <c r="Q106" s="47" t="s">
        <v>112</v>
      </c>
      <c r="R106" s="58" t="s">
        <v>2</v>
      </c>
      <c r="S106" s="57" t="s">
        <v>134</v>
      </c>
      <c r="T106" s="58" t="s">
        <v>135</v>
      </c>
      <c r="U106" s="60">
        <v>2</v>
      </c>
      <c r="V106" s="60">
        <v>3</v>
      </c>
      <c r="W106" s="60">
        <v>4</v>
      </c>
      <c r="X106" s="60"/>
      <c r="Y106" s="60"/>
      <c r="Z106" s="60" t="s">
        <v>210</v>
      </c>
      <c r="AA106" s="60" t="s">
        <v>211</v>
      </c>
      <c r="AB106" s="60" t="s">
        <v>212</v>
      </c>
      <c r="AC106" s="60" t="s">
        <v>213</v>
      </c>
      <c r="AD106" s="352"/>
    </row>
    <row r="107" spans="1:30" ht="15.75" x14ac:dyDescent="0.25">
      <c r="A107" s="34" t="s">
        <v>154</v>
      </c>
      <c r="B107" s="37" t="s">
        <v>168</v>
      </c>
      <c r="C107" s="36" t="s">
        <v>137</v>
      </c>
      <c r="D107" s="36">
        <v>24</v>
      </c>
      <c r="E107" s="36">
        <v>20</v>
      </c>
      <c r="F107" s="36"/>
      <c r="G107" s="36">
        <v>4</v>
      </c>
      <c r="H107" s="36"/>
      <c r="I107" s="36"/>
      <c r="J107" s="36">
        <v>3</v>
      </c>
      <c r="K107" s="36"/>
      <c r="L107" s="36"/>
      <c r="M107" s="36"/>
      <c r="N107" s="26"/>
      <c r="Q107" s="57" t="s">
        <v>185</v>
      </c>
      <c r="R107" s="58">
        <v>19</v>
      </c>
      <c r="S107" s="57" t="s">
        <v>218</v>
      </c>
      <c r="T107" s="58">
        <v>28</v>
      </c>
      <c r="U107" s="60">
        <v>5</v>
      </c>
      <c r="V107" s="60"/>
      <c r="W107" s="60">
        <v>23</v>
      </c>
      <c r="X107" s="60"/>
      <c r="Y107" s="54"/>
      <c r="Z107" s="60">
        <v>6</v>
      </c>
      <c r="AA107" s="60"/>
      <c r="AB107" s="60"/>
      <c r="AC107" s="60"/>
      <c r="AD107" s="73"/>
    </row>
    <row r="108" spans="1:30" ht="15.75" x14ac:dyDescent="0.25">
      <c r="A108" s="34" t="s">
        <v>154</v>
      </c>
      <c r="B108" s="37" t="s">
        <v>169</v>
      </c>
      <c r="C108" s="36" t="s">
        <v>137</v>
      </c>
      <c r="D108" s="36">
        <v>94</v>
      </c>
      <c r="E108" s="36">
        <v>8</v>
      </c>
      <c r="F108" s="36"/>
      <c r="G108" s="36">
        <v>86</v>
      </c>
      <c r="H108" s="36"/>
      <c r="I108" s="36"/>
      <c r="J108" s="36">
        <v>18</v>
      </c>
      <c r="K108" s="36"/>
      <c r="L108" s="36"/>
      <c r="M108" s="36"/>
      <c r="N108" s="26"/>
      <c r="Q108" s="57"/>
      <c r="R108" s="58"/>
      <c r="S108" s="60"/>
      <c r="T108" s="61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 ht="15.75" x14ac:dyDescent="0.25">
      <c r="A109" s="34" t="s">
        <v>154</v>
      </c>
      <c r="B109" s="37" t="s">
        <v>53</v>
      </c>
      <c r="C109" s="36" t="s">
        <v>137</v>
      </c>
      <c r="D109" s="36">
        <v>14</v>
      </c>
      <c r="E109" s="36">
        <v>6</v>
      </c>
      <c r="F109" s="36"/>
      <c r="G109" s="36">
        <v>8</v>
      </c>
      <c r="H109" s="36"/>
      <c r="I109" s="36"/>
      <c r="J109" s="36">
        <v>2</v>
      </c>
      <c r="K109" s="36"/>
      <c r="L109" s="36"/>
      <c r="M109" s="36"/>
      <c r="N109" s="26"/>
      <c r="Q109" s="66"/>
      <c r="R109" s="67"/>
      <c r="S109" s="68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ht="15.75" x14ac:dyDescent="0.25">
      <c r="A110" s="34" t="s">
        <v>154</v>
      </c>
      <c r="B110" s="37" t="s">
        <v>82</v>
      </c>
      <c r="C110" s="36" t="s">
        <v>137</v>
      </c>
      <c r="D110" s="36">
        <v>8</v>
      </c>
      <c r="E110" s="36">
        <v>2</v>
      </c>
      <c r="F110" s="36"/>
      <c r="G110" s="36">
        <v>6</v>
      </c>
      <c r="H110" s="36"/>
      <c r="I110" s="36"/>
      <c r="J110" s="36">
        <v>2</v>
      </c>
      <c r="K110" s="36"/>
      <c r="L110" s="36"/>
      <c r="M110" s="36"/>
      <c r="N110" s="26"/>
      <c r="Q110" s="50"/>
      <c r="R110" s="51"/>
      <c r="S110" s="52"/>
      <c r="T110" s="53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</row>
    <row r="111" spans="1:30" ht="15.75" x14ac:dyDescent="0.25">
      <c r="A111" s="34" t="s">
        <v>154</v>
      </c>
      <c r="B111" s="37" t="s">
        <v>170</v>
      </c>
      <c r="C111" s="36" t="s">
        <v>137</v>
      </c>
      <c r="D111" s="36">
        <v>70</v>
      </c>
      <c r="E111" s="36">
        <v>6</v>
      </c>
      <c r="F111" s="36"/>
      <c r="G111" s="36">
        <v>64</v>
      </c>
      <c r="H111" s="36"/>
      <c r="I111" s="36"/>
      <c r="J111" s="36">
        <v>14</v>
      </c>
      <c r="K111" s="36"/>
      <c r="L111" s="36"/>
      <c r="M111" s="36"/>
      <c r="N111" s="26"/>
      <c r="Q111" s="50"/>
      <c r="R111" s="51"/>
      <c r="S111" s="52"/>
      <c r="T111" s="53"/>
      <c r="U111" s="54"/>
      <c r="V111" s="54" t="s">
        <v>16</v>
      </c>
      <c r="W111" s="54"/>
      <c r="X111" s="54"/>
      <c r="Y111" s="54"/>
      <c r="Z111" s="54"/>
      <c r="AA111" s="54"/>
      <c r="AB111" s="54"/>
      <c r="AC111" s="54"/>
      <c r="AD111" s="54"/>
    </row>
    <row r="112" spans="1:30" ht="15.75" x14ac:dyDescent="0.25">
      <c r="A112" s="34" t="s">
        <v>154</v>
      </c>
      <c r="B112" s="37" t="s">
        <v>171</v>
      </c>
      <c r="C112" s="36" t="s">
        <v>137</v>
      </c>
      <c r="D112" s="36">
        <v>60</v>
      </c>
      <c r="E112" s="36"/>
      <c r="F112" s="36"/>
      <c r="G112" s="36">
        <v>60</v>
      </c>
      <c r="H112" s="36"/>
      <c r="I112" s="36"/>
      <c r="J112" s="36">
        <v>12</v>
      </c>
      <c r="K112" s="36"/>
      <c r="L112" s="36"/>
      <c r="M112" s="36"/>
      <c r="N112" s="26"/>
      <c r="Q112" s="55" t="s">
        <v>1</v>
      </c>
      <c r="R112" s="56"/>
      <c r="S112" s="57" t="s">
        <v>131</v>
      </c>
      <c r="T112" s="58" t="s">
        <v>132</v>
      </c>
      <c r="U112" s="59"/>
      <c r="V112" s="60" t="s">
        <v>215</v>
      </c>
      <c r="W112" s="59"/>
      <c r="X112" s="60" t="s">
        <v>207</v>
      </c>
      <c r="Y112" s="60" t="s">
        <v>208</v>
      </c>
      <c r="Z112" s="59"/>
      <c r="AA112" s="59"/>
      <c r="AB112" s="59"/>
      <c r="AC112" s="61" t="s">
        <v>209</v>
      </c>
      <c r="AD112" s="351" t="s">
        <v>216</v>
      </c>
    </row>
    <row r="113" spans="1:30" ht="15.75" x14ac:dyDescent="0.25">
      <c r="A113" s="34" t="s">
        <v>105</v>
      </c>
      <c r="B113" s="37" t="s">
        <v>40</v>
      </c>
      <c r="C113" s="36" t="s">
        <v>137</v>
      </c>
      <c r="D113" s="36">
        <v>90</v>
      </c>
      <c r="E113" s="36">
        <v>20</v>
      </c>
      <c r="F113" s="36"/>
      <c r="G113" s="36">
        <v>70</v>
      </c>
      <c r="H113" s="36"/>
      <c r="I113" s="36"/>
      <c r="J113" s="36"/>
      <c r="K113" s="36"/>
      <c r="L113" s="36">
        <v>6</v>
      </c>
      <c r="M113" s="36"/>
      <c r="N113" s="26"/>
      <c r="Q113" s="47" t="s">
        <v>112</v>
      </c>
      <c r="R113" s="58" t="s">
        <v>2</v>
      </c>
      <c r="S113" s="57" t="s">
        <v>134</v>
      </c>
      <c r="T113" s="58" t="s">
        <v>135</v>
      </c>
      <c r="U113" s="60">
        <v>2</v>
      </c>
      <c r="V113" s="60">
        <v>3</v>
      </c>
      <c r="W113" s="60">
        <v>4</v>
      </c>
      <c r="X113" s="60"/>
      <c r="Y113" s="60"/>
      <c r="Z113" s="60" t="s">
        <v>210</v>
      </c>
      <c r="AA113" s="60" t="s">
        <v>211</v>
      </c>
      <c r="AB113" s="60" t="s">
        <v>212</v>
      </c>
      <c r="AC113" s="60" t="s">
        <v>213</v>
      </c>
      <c r="AD113" s="352"/>
    </row>
    <row r="114" spans="1:30" ht="15.75" x14ac:dyDescent="0.25">
      <c r="A114" s="38"/>
      <c r="B114" s="39" t="s">
        <v>140</v>
      </c>
      <c r="C114" s="40"/>
      <c r="D114" s="41">
        <f t="shared" ref="D114:M114" si="15">SUM(D101:D113)</f>
        <v>536</v>
      </c>
      <c r="E114" s="41">
        <f t="shared" si="15"/>
        <v>181</v>
      </c>
      <c r="F114" s="41">
        <f t="shared" si="15"/>
        <v>0</v>
      </c>
      <c r="G114" s="41">
        <f t="shared" si="15"/>
        <v>355</v>
      </c>
      <c r="H114" s="41">
        <f t="shared" si="15"/>
        <v>0</v>
      </c>
      <c r="I114" s="41">
        <f t="shared" si="15"/>
        <v>0</v>
      </c>
      <c r="J114" s="41">
        <f t="shared" si="15"/>
        <v>86</v>
      </c>
      <c r="K114" s="41">
        <f t="shared" si="15"/>
        <v>0</v>
      </c>
      <c r="L114" s="41">
        <f t="shared" si="15"/>
        <v>6</v>
      </c>
      <c r="M114" s="41">
        <f t="shared" si="15"/>
        <v>0</v>
      </c>
      <c r="N114" s="23"/>
      <c r="Q114" s="57" t="s">
        <v>196</v>
      </c>
      <c r="R114" s="58">
        <v>7</v>
      </c>
      <c r="S114" s="57" t="s">
        <v>218</v>
      </c>
      <c r="T114" s="58">
        <v>30</v>
      </c>
      <c r="U114" s="60"/>
      <c r="V114" s="60">
        <v>1</v>
      </c>
      <c r="W114" s="60">
        <v>29</v>
      </c>
      <c r="X114" s="60"/>
      <c r="Y114" s="60"/>
      <c r="Z114" s="60">
        <v>3</v>
      </c>
      <c r="AA114" s="60">
        <v>3</v>
      </c>
      <c r="AB114" s="60"/>
      <c r="AC114" s="60"/>
      <c r="AD114" s="73"/>
    </row>
    <row r="115" spans="1:30" ht="15.75" x14ac:dyDescent="0.25">
      <c r="A115" s="27"/>
      <c r="B115" s="28"/>
      <c r="C115" s="29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Q115" s="57" t="s">
        <v>185</v>
      </c>
      <c r="R115" s="58">
        <v>9</v>
      </c>
      <c r="S115" s="57" t="s">
        <v>218</v>
      </c>
      <c r="T115" s="58">
        <v>32</v>
      </c>
      <c r="U115" s="60">
        <v>11</v>
      </c>
      <c r="V115" s="60">
        <v>1</v>
      </c>
      <c r="W115" s="60">
        <v>20</v>
      </c>
      <c r="X115" s="60"/>
      <c r="Y115" s="60"/>
      <c r="Z115" s="60">
        <v>6</v>
      </c>
      <c r="AA115" s="60"/>
      <c r="AB115" s="60"/>
      <c r="AC115" s="60"/>
      <c r="AD115" s="73"/>
    </row>
    <row r="116" spans="1:30" ht="15.75" x14ac:dyDescent="0.25">
      <c r="A116" s="27"/>
      <c r="B116" s="28"/>
      <c r="C116" s="29"/>
      <c r="D116" s="30"/>
      <c r="E116" s="26"/>
      <c r="F116" s="23" t="s">
        <v>14</v>
      </c>
      <c r="G116" s="26"/>
      <c r="H116" s="26"/>
      <c r="I116" s="26"/>
      <c r="J116" s="26"/>
      <c r="K116" s="26"/>
      <c r="L116" s="26"/>
      <c r="M116" s="26"/>
      <c r="N116" s="26"/>
      <c r="Q116" s="57" t="s">
        <v>185</v>
      </c>
      <c r="R116" s="58">
        <v>11</v>
      </c>
      <c r="S116" s="57" t="s">
        <v>218</v>
      </c>
      <c r="T116" s="58">
        <v>27</v>
      </c>
      <c r="U116" s="60"/>
      <c r="V116" s="60"/>
      <c r="W116" s="60">
        <v>27</v>
      </c>
      <c r="X116" s="60"/>
      <c r="Y116" s="60"/>
      <c r="Z116" s="60">
        <v>6</v>
      </c>
      <c r="AA116" s="60"/>
      <c r="AB116" s="60"/>
      <c r="AC116" s="60"/>
      <c r="AD116" s="73"/>
    </row>
    <row r="117" spans="1:30" ht="15.75" x14ac:dyDescent="0.25">
      <c r="A117" s="358" t="s">
        <v>25</v>
      </c>
      <c r="B117" s="360" t="s">
        <v>2</v>
      </c>
      <c r="C117" s="31" t="s">
        <v>131</v>
      </c>
      <c r="D117" s="32" t="s">
        <v>132</v>
      </c>
      <c r="E117" s="355" t="s">
        <v>133</v>
      </c>
      <c r="F117" s="356"/>
      <c r="G117" s="357"/>
      <c r="H117" s="369" t="s">
        <v>207</v>
      </c>
      <c r="I117" s="369" t="s">
        <v>208</v>
      </c>
      <c r="J117" s="355" t="s">
        <v>209</v>
      </c>
      <c r="K117" s="356"/>
      <c r="L117" s="356"/>
      <c r="M117" s="357"/>
      <c r="N117" s="26"/>
      <c r="Q117" s="57" t="s">
        <v>185</v>
      </c>
      <c r="R117" s="76">
        <v>13</v>
      </c>
      <c r="S117" s="57" t="s">
        <v>218</v>
      </c>
      <c r="T117" s="58">
        <v>31</v>
      </c>
      <c r="U117" s="60">
        <v>12</v>
      </c>
      <c r="V117" s="60"/>
      <c r="W117" s="60">
        <v>31</v>
      </c>
      <c r="X117" s="60"/>
      <c r="Y117" s="60"/>
      <c r="Z117" s="60">
        <v>9</v>
      </c>
      <c r="AA117" s="60"/>
      <c r="AB117" s="77"/>
      <c r="AC117" s="60"/>
      <c r="AD117" s="78"/>
    </row>
    <row r="118" spans="1:30" ht="15.75" x14ac:dyDescent="0.25">
      <c r="A118" s="359"/>
      <c r="B118" s="361"/>
      <c r="C118" s="31" t="s">
        <v>134</v>
      </c>
      <c r="D118" s="32" t="s">
        <v>135</v>
      </c>
      <c r="E118" s="33">
        <v>2</v>
      </c>
      <c r="F118" s="33">
        <v>3</v>
      </c>
      <c r="G118" s="33">
        <v>4</v>
      </c>
      <c r="H118" s="370"/>
      <c r="I118" s="370"/>
      <c r="J118" s="33" t="s">
        <v>210</v>
      </c>
      <c r="K118" s="33" t="s">
        <v>211</v>
      </c>
      <c r="L118" s="33" t="s">
        <v>212</v>
      </c>
      <c r="M118" s="33" t="s">
        <v>213</v>
      </c>
      <c r="N118" s="26"/>
      <c r="Q118" s="57" t="s">
        <v>185</v>
      </c>
      <c r="R118" s="58">
        <v>15</v>
      </c>
      <c r="S118" s="57" t="s">
        <v>218</v>
      </c>
      <c r="T118" s="58">
        <v>48</v>
      </c>
      <c r="U118" s="60">
        <v>3</v>
      </c>
      <c r="V118" s="60"/>
      <c r="W118" s="60">
        <v>45</v>
      </c>
      <c r="X118" s="60"/>
      <c r="Y118" s="60"/>
      <c r="Z118" s="60">
        <v>12</v>
      </c>
      <c r="AA118" s="60"/>
      <c r="AB118" s="77"/>
      <c r="AC118" s="60"/>
      <c r="AD118" s="78"/>
    </row>
    <row r="119" spans="1:30" ht="15.75" x14ac:dyDescent="0.25">
      <c r="A119" s="34" t="s">
        <v>172</v>
      </c>
      <c r="B119" s="37" t="s">
        <v>173</v>
      </c>
      <c r="C119" s="36" t="s">
        <v>137</v>
      </c>
      <c r="D119" s="36">
        <v>70</v>
      </c>
      <c r="E119" s="36">
        <v>30</v>
      </c>
      <c r="F119" s="36"/>
      <c r="G119" s="36">
        <v>40</v>
      </c>
      <c r="H119" s="36">
        <v>68</v>
      </c>
      <c r="I119" s="36"/>
      <c r="J119" s="36"/>
      <c r="K119" s="36">
        <v>15</v>
      </c>
      <c r="L119" s="36"/>
      <c r="M119" s="36"/>
      <c r="N119" s="26"/>
      <c r="Q119" s="57" t="s">
        <v>185</v>
      </c>
      <c r="R119" s="58">
        <v>17</v>
      </c>
      <c r="S119" s="60" t="s">
        <v>218</v>
      </c>
      <c r="T119" s="60">
        <v>27</v>
      </c>
      <c r="U119" s="59"/>
      <c r="V119" s="59"/>
      <c r="W119" s="60">
        <v>27</v>
      </c>
      <c r="X119" s="59"/>
      <c r="Y119" s="59"/>
      <c r="Z119" s="60">
        <v>9</v>
      </c>
      <c r="AA119" s="59"/>
      <c r="AB119" s="59"/>
      <c r="AC119" s="59"/>
      <c r="AD119" s="59"/>
    </row>
    <row r="120" spans="1:30" ht="15.75" x14ac:dyDescent="0.25">
      <c r="A120" s="34" t="s">
        <v>172</v>
      </c>
      <c r="B120" s="37" t="s">
        <v>174</v>
      </c>
      <c r="C120" s="36" t="s">
        <v>137</v>
      </c>
      <c r="D120" s="36">
        <v>36</v>
      </c>
      <c r="E120" s="36">
        <v>27</v>
      </c>
      <c r="F120" s="36"/>
      <c r="G120" s="36">
        <v>9</v>
      </c>
      <c r="H120" s="36">
        <v>36</v>
      </c>
      <c r="I120" s="36"/>
      <c r="J120" s="36"/>
      <c r="K120" s="36">
        <v>6</v>
      </c>
      <c r="L120" s="36">
        <v>3</v>
      </c>
      <c r="M120" s="36"/>
      <c r="N120" s="26"/>
      <c r="Q120" s="63"/>
      <c r="R120" s="64" t="s">
        <v>140</v>
      </c>
      <c r="S120" s="65"/>
      <c r="T120" s="75">
        <f>SUM(T116:T119)</f>
        <v>133</v>
      </c>
      <c r="U120" s="64">
        <f>SUM(U116:U119)</f>
        <v>15</v>
      </c>
      <c r="V120" s="64">
        <f t="shared" ref="V120:AD120" si="16">SUM(V119:V119)</f>
        <v>0</v>
      </c>
      <c r="W120" s="64">
        <f>SUM(W116:W119)</f>
        <v>130</v>
      </c>
      <c r="X120" s="64">
        <f t="shared" si="16"/>
        <v>0</v>
      </c>
      <c r="Y120" s="64">
        <f t="shared" si="16"/>
        <v>0</v>
      </c>
      <c r="Z120" s="64">
        <f>SUM(Z116:Z119)</f>
        <v>36</v>
      </c>
      <c r="AA120" s="64">
        <f>SUM(AA116:AA119)</f>
        <v>0</v>
      </c>
      <c r="AB120" s="64">
        <f t="shared" si="16"/>
        <v>0</v>
      </c>
      <c r="AC120" s="64">
        <f t="shared" si="16"/>
        <v>0</v>
      </c>
      <c r="AD120" s="64">
        <f t="shared" si="16"/>
        <v>0</v>
      </c>
    </row>
    <row r="121" spans="1:30" ht="15.75" x14ac:dyDescent="0.25">
      <c r="A121" s="34" t="s">
        <v>172</v>
      </c>
      <c r="B121" s="37" t="s">
        <v>175</v>
      </c>
      <c r="C121" s="36" t="s">
        <v>137</v>
      </c>
      <c r="D121" s="36">
        <v>60</v>
      </c>
      <c r="E121" s="36"/>
      <c r="F121" s="36"/>
      <c r="G121" s="36">
        <v>60</v>
      </c>
      <c r="H121" s="36"/>
      <c r="I121" s="36"/>
      <c r="J121" s="36"/>
      <c r="K121" s="36"/>
      <c r="L121" s="36">
        <v>4</v>
      </c>
      <c r="M121" s="36"/>
      <c r="N121" s="26"/>
      <c r="Q121" s="66"/>
      <c r="R121" s="67"/>
      <c r="S121" s="68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79"/>
    </row>
    <row r="122" spans="1:30" ht="15.75" x14ac:dyDescent="0.25">
      <c r="A122" s="34" t="s">
        <v>172</v>
      </c>
      <c r="B122" s="37" t="s">
        <v>176</v>
      </c>
      <c r="C122" s="36" t="s">
        <v>137</v>
      </c>
      <c r="D122" s="36">
        <v>66</v>
      </c>
      <c r="E122" s="36">
        <v>6</v>
      </c>
      <c r="F122" s="36"/>
      <c r="G122" s="36">
        <v>60</v>
      </c>
      <c r="H122" s="36">
        <v>66</v>
      </c>
      <c r="I122" s="36"/>
      <c r="J122" s="36"/>
      <c r="K122" s="36">
        <v>8</v>
      </c>
      <c r="L122" s="36"/>
      <c r="M122" s="36">
        <v>4</v>
      </c>
      <c r="N122" s="26"/>
      <c r="Q122" s="50"/>
      <c r="R122" s="51"/>
      <c r="S122" s="52"/>
      <c r="T122" s="53"/>
      <c r="U122" s="54"/>
      <c r="V122" s="54" t="s">
        <v>17</v>
      </c>
      <c r="W122" s="54"/>
      <c r="X122" s="54"/>
      <c r="Y122" s="54"/>
      <c r="Z122" s="54"/>
      <c r="AA122" s="54"/>
      <c r="AB122" s="54"/>
      <c r="AC122" s="54"/>
      <c r="AD122" s="54"/>
    </row>
    <row r="123" spans="1:30" ht="15.75" x14ac:dyDescent="0.25">
      <c r="A123" s="34" t="s">
        <v>172</v>
      </c>
      <c r="B123" s="37" t="s">
        <v>177</v>
      </c>
      <c r="C123" s="36" t="s">
        <v>137</v>
      </c>
      <c r="D123" s="36">
        <v>66</v>
      </c>
      <c r="E123" s="36">
        <v>9</v>
      </c>
      <c r="F123" s="36"/>
      <c r="G123" s="36">
        <v>57</v>
      </c>
      <c r="H123" s="36">
        <v>66</v>
      </c>
      <c r="I123" s="36"/>
      <c r="J123" s="36"/>
      <c r="K123" s="36">
        <v>8</v>
      </c>
      <c r="L123" s="36"/>
      <c r="M123" s="36">
        <v>4</v>
      </c>
      <c r="N123" s="26"/>
      <c r="Q123" s="55" t="s">
        <v>1</v>
      </c>
      <c r="R123" s="56"/>
      <c r="S123" s="57" t="s">
        <v>131</v>
      </c>
      <c r="T123" s="58" t="s">
        <v>132</v>
      </c>
      <c r="U123" s="59"/>
      <c r="V123" s="60" t="s">
        <v>215</v>
      </c>
      <c r="W123" s="59"/>
      <c r="X123" s="60" t="s">
        <v>207</v>
      </c>
      <c r="Y123" s="60" t="s">
        <v>208</v>
      </c>
      <c r="Z123" s="59"/>
      <c r="AA123" s="59"/>
      <c r="AB123" s="59"/>
      <c r="AC123" s="61" t="s">
        <v>209</v>
      </c>
      <c r="AD123" s="351" t="s">
        <v>216</v>
      </c>
    </row>
    <row r="124" spans="1:30" ht="15.75" x14ac:dyDescent="0.25">
      <c r="A124" s="34" t="s">
        <v>178</v>
      </c>
      <c r="B124" s="37" t="s">
        <v>90</v>
      </c>
      <c r="C124" s="36" t="s">
        <v>137</v>
      </c>
      <c r="D124" s="36">
        <v>8</v>
      </c>
      <c r="E124" s="36">
        <v>5</v>
      </c>
      <c r="F124" s="36"/>
      <c r="G124" s="36">
        <v>3</v>
      </c>
      <c r="H124" s="36">
        <v>8</v>
      </c>
      <c r="I124" s="36">
        <v>8</v>
      </c>
      <c r="J124" s="36"/>
      <c r="K124" s="36"/>
      <c r="L124" s="36"/>
      <c r="M124" s="36">
        <v>1</v>
      </c>
      <c r="N124" s="26"/>
      <c r="Q124" s="47" t="s">
        <v>112</v>
      </c>
      <c r="R124" s="58" t="s">
        <v>2</v>
      </c>
      <c r="S124" s="57" t="s">
        <v>134</v>
      </c>
      <c r="T124" s="58" t="s">
        <v>135</v>
      </c>
      <c r="U124" s="60">
        <v>2</v>
      </c>
      <c r="V124" s="60">
        <v>3</v>
      </c>
      <c r="W124" s="60">
        <v>4</v>
      </c>
      <c r="X124" s="60"/>
      <c r="Y124" s="60"/>
      <c r="Z124" s="60" t="s">
        <v>210</v>
      </c>
      <c r="AA124" s="60" t="s">
        <v>211</v>
      </c>
      <c r="AB124" s="60" t="s">
        <v>212</v>
      </c>
      <c r="AC124" s="60" t="s">
        <v>213</v>
      </c>
      <c r="AD124" s="352"/>
    </row>
    <row r="125" spans="1:30" ht="15.75" x14ac:dyDescent="0.25">
      <c r="A125" s="34" t="s">
        <v>178</v>
      </c>
      <c r="B125" s="37" t="s">
        <v>93</v>
      </c>
      <c r="C125" s="36" t="s">
        <v>137</v>
      </c>
      <c r="D125" s="36">
        <v>12</v>
      </c>
      <c r="E125" s="36">
        <v>9</v>
      </c>
      <c r="F125" s="36"/>
      <c r="G125" s="36">
        <v>3</v>
      </c>
      <c r="H125" s="36">
        <v>12</v>
      </c>
      <c r="I125" s="36">
        <v>12</v>
      </c>
      <c r="J125" s="36"/>
      <c r="K125" s="36"/>
      <c r="L125" s="36"/>
      <c r="M125" s="36">
        <v>2</v>
      </c>
      <c r="N125" s="26"/>
      <c r="Q125" s="57" t="s">
        <v>184</v>
      </c>
      <c r="R125" s="58">
        <v>4</v>
      </c>
      <c r="S125" s="57" t="s">
        <v>218</v>
      </c>
      <c r="T125" s="58">
        <v>28</v>
      </c>
      <c r="U125" s="60">
        <v>11</v>
      </c>
      <c r="V125" s="60">
        <v>1</v>
      </c>
      <c r="W125" s="60">
        <v>16</v>
      </c>
      <c r="X125" s="60"/>
      <c r="Y125" s="60"/>
      <c r="Z125" s="60">
        <v>4</v>
      </c>
      <c r="AA125" s="60">
        <v>2</v>
      </c>
      <c r="AB125" s="60"/>
      <c r="AC125" s="60"/>
      <c r="AD125" s="73"/>
    </row>
    <row r="126" spans="1:30" ht="15.75" x14ac:dyDescent="0.25">
      <c r="A126" s="34" t="s">
        <v>178</v>
      </c>
      <c r="B126" s="37" t="s">
        <v>159</v>
      </c>
      <c r="C126" s="36" t="s">
        <v>137</v>
      </c>
      <c r="D126" s="36">
        <v>16</v>
      </c>
      <c r="E126" s="36">
        <v>2</v>
      </c>
      <c r="F126" s="36"/>
      <c r="G126" s="36">
        <v>14</v>
      </c>
      <c r="H126" s="36">
        <v>15</v>
      </c>
      <c r="I126" s="36">
        <v>15</v>
      </c>
      <c r="J126" s="36"/>
      <c r="K126" s="36"/>
      <c r="L126" s="36"/>
      <c r="M126" s="36">
        <v>2</v>
      </c>
      <c r="N126" s="26"/>
      <c r="Q126" s="57" t="s">
        <v>184</v>
      </c>
      <c r="R126" s="58">
        <v>6</v>
      </c>
      <c r="S126" s="57" t="s">
        <v>218</v>
      </c>
      <c r="T126" s="58">
        <v>28</v>
      </c>
      <c r="U126" s="60">
        <v>6</v>
      </c>
      <c r="V126" s="60"/>
      <c r="W126" s="60">
        <v>22</v>
      </c>
      <c r="X126" s="60"/>
      <c r="Y126" s="60"/>
      <c r="Z126" s="60">
        <v>4</v>
      </c>
      <c r="AA126" s="60">
        <v>2</v>
      </c>
      <c r="AB126" s="60"/>
      <c r="AC126" s="60"/>
      <c r="AD126" s="73"/>
    </row>
    <row r="127" spans="1:30" ht="15.75" x14ac:dyDescent="0.25">
      <c r="A127" s="34" t="s">
        <v>178</v>
      </c>
      <c r="B127" s="37" t="s">
        <v>83</v>
      </c>
      <c r="C127" s="36" t="s">
        <v>137</v>
      </c>
      <c r="D127" s="36">
        <v>12</v>
      </c>
      <c r="E127" s="36">
        <v>5</v>
      </c>
      <c r="F127" s="36"/>
      <c r="G127" s="36">
        <v>7</v>
      </c>
      <c r="H127" s="36">
        <v>12</v>
      </c>
      <c r="I127" s="36">
        <v>12</v>
      </c>
      <c r="J127" s="36"/>
      <c r="K127" s="36"/>
      <c r="L127" s="36"/>
      <c r="M127" s="36">
        <v>2</v>
      </c>
      <c r="N127" s="26"/>
      <c r="Q127" s="57" t="s">
        <v>108</v>
      </c>
      <c r="R127" s="58">
        <v>11</v>
      </c>
      <c r="S127" s="57" t="s">
        <v>218</v>
      </c>
      <c r="T127" s="58">
        <v>171</v>
      </c>
      <c r="U127" s="60">
        <v>93</v>
      </c>
      <c r="V127" s="60">
        <v>4</v>
      </c>
      <c r="W127" s="60">
        <v>55</v>
      </c>
      <c r="X127" s="60">
        <v>19</v>
      </c>
      <c r="Y127" s="60"/>
      <c r="Z127" s="60"/>
      <c r="AA127" s="60">
        <v>19</v>
      </c>
      <c r="AB127" s="60"/>
      <c r="AC127" s="60"/>
      <c r="AD127" s="73"/>
    </row>
    <row r="128" spans="1:30" ht="15.75" x14ac:dyDescent="0.25">
      <c r="A128" s="34" t="s">
        <v>178</v>
      </c>
      <c r="B128" s="37" t="s">
        <v>34</v>
      </c>
      <c r="C128" s="36" t="s">
        <v>137</v>
      </c>
      <c r="D128" s="36">
        <v>16</v>
      </c>
      <c r="E128" s="36">
        <v>15</v>
      </c>
      <c r="F128" s="36"/>
      <c r="G128" s="36">
        <v>1</v>
      </c>
      <c r="H128" s="36">
        <v>16</v>
      </c>
      <c r="I128" s="36">
        <v>16</v>
      </c>
      <c r="J128" s="36"/>
      <c r="K128" s="36"/>
      <c r="L128" s="36"/>
      <c r="M128" s="36">
        <v>2</v>
      </c>
      <c r="N128" s="26"/>
      <c r="Q128" s="66"/>
      <c r="R128" s="67"/>
      <c r="S128" s="68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ht="15.75" x14ac:dyDescent="0.25">
      <c r="A129" s="34" t="s">
        <v>178</v>
      </c>
      <c r="B129" s="37" t="s">
        <v>179</v>
      </c>
      <c r="C129" s="36" t="s">
        <v>137</v>
      </c>
      <c r="D129" s="36">
        <v>14</v>
      </c>
      <c r="E129" s="36">
        <v>6</v>
      </c>
      <c r="F129" s="36"/>
      <c r="G129" s="36">
        <v>8</v>
      </c>
      <c r="H129" s="36">
        <v>14</v>
      </c>
      <c r="I129" s="36">
        <v>14</v>
      </c>
      <c r="J129" s="36"/>
      <c r="K129" s="36"/>
      <c r="L129" s="36"/>
      <c r="M129" s="36">
        <v>2</v>
      </c>
      <c r="N129" s="26"/>
      <c r="Q129" s="66"/>
      <c r="R129" s="67"/>
      <c r="S129" s="68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ht="15.75" x14ac:dyDescent="0.25">
      <c r="A130" s="34" t="s">
        <v>178</v>
      </c>
      <c r="B130" s="37" t="s">
        <v>180</v>
      </c>
      <c r="C130" s="36" t="s">
        <v>137</v>
      </c>
      <c r="D130" s="36">
        <v>16</v>
      </c>
      <c r="E130" s="36">
        <v>12</v>
      </c>
      <c r="F130" s="36"/>
      <c r="G130" s="36">
        <v>4</v>
      </c>
      <c r="H130" s="36">
        <v>16</v>
      </c>
      <c r="I130" s="36">
        <v>16</v>
      </c>
      <c r="J130" s="36"/>
      <c r="K130" s="36"/>
      <c r="L130" s="36"/>
      <c r="M130" s="36">
        <v>2</v>
      </c>
      <c r="N130" s="26"/>
      <c r="Q130" s="50"/>
      <c r="R130" s="51"/>
      <c r="S130" s="52"/>
      <c r="T130" s="53"/>
      <c r="U130" s="54"/>
      <c r="V130" s="54" t="s">
        <v>20</v>
      </c>
      <c r="W130" s="54"/>
      <c r="X130" s="54"/>
      <c r="Y130" s="54"/>
      <c r="Z130" s="54"/>
      <c r="AA130" s="54"/>
      <c r="AB130" s="54"/>
      <c r="AC130" s="54"/>
      <c r="AD130" s="54"/>
    </row>
    <row r="131" spans="1:30" ht="15.75" x14ac:dyDescent="0.25">
      <c r="A131" s="34" t="s">
        <v>178</v>
      </c>
      <c r="B131" s="37" t="s">
        <v>84</v>
      </c>
      <c r="C131" s="36" t="s">
        <v>137</v>
      </c>
      <c r="D131" s="36">
        <v>16</v>
      </c>
      <c r="E131" s="36">
        <v>11</v>
      </c>
      <c r="F131" s="36"/>
      <c r="G131" s="36">
        <v>5</v>
      </c>
      <c r="H131" s="36">
        <v>16</v>
      </c>
      <c r="I131" s="36">
        <v>16</v>
      </c>
      <c r="J131" s="36"/>
      <c r="K131" s="36"/>
      <c r="L131" s="36"/>
      <c r="M131" s="36">
        <v>2</v>
      </c>
      <c r="N131" s="26"/>
      <c r="Q131" s="353" t="s">
        <v>1</v>
      </c>
      <c r="R131" s="354"/>
      <c r="S131" s="57" t="s">
        <v>131</v>
      </c>
      <c r="T131" s="58" t="s">
        <v>132</v>
      </c>
      <c r="U131" s="59"/>
      <c r="V131" s="60" t="s">
        <v>215</v>
      </c>
      <c r="W131" s="59"/>
      <c r="X131" s="60" t="s">
        <v>207</v>
      </c>
      <c r="Y131" s="60" t="s">
        <v>208</v>
      </c>
      <c r="Z131" s="59"/>
      <c r="AA131" s="59"/>
      <c r="AB131" s="59"/>
      <c r="AC131" s="61" t="s">
        <v>209</v>
      </c>
      <c r="AD131" s="351" t="s">
        <v>216</v>
      </c>
    </row>
    <row r="132" spans="1:30" ht="15.75" x14ac:dyDescent="0.25">
      <c r="A132" s="34" t="s">
        <v>178</v>
      </c>
      <c r="B132" s="37" t="s">
        <v>62</v>
      </c>
      <c r="C132" s="36" t="s">
        <v>137</v>
      </c>
      <c r="D132" s="36">
        <v>18</v>
      </c>
      <c r="E132" s="36"/>
      <c r="F132" s="36"/>
      <c r="G132" s="36">
        <v>18</v>
      </c>
      <c r="H132" s="36">
        <v>18</v>
      </c>
      <c r="I132" s="36">
        <v>18</v>
      </c>
      <c r="J132" s="36"/>
      <c r="K132" s="36"/>
      <c r="L132" s="36"/>
      <c r="M132" s="36">
        <v>3</v>
      </c>
      <c r="N132" s="26"/>
      <c r="Q132" s="47" t="s">
        <v>112</v>
      </c>
      <c r="R132" s="58" t="s">
        <v>2</v>
      </c>
      <c r="S132" s="57" t="s">
        <v>134</v>
      </c>
      <c r="T132" s="58" t="s">
        <v>135</v>
      </c>
      <c r="U132" s="60">
        <v>2</v>
      </c>
      <c r="V132" s="60">
        <v>3</v>
      </c>
      <c r="W132" s="60">
        <v>4</v>
      </c>
      <c r="X132" s="60"/>
      <c r="Y132" s="60"/>
      <c r="Z132" s="60" t="s">
        <v>210</v>
      </c>
      <c r="AA132" s="60" t="s">
        <v>211</v>
      </c>
      <c r="AB132" s="60" t="s">
        <v>212</v>
      </c>
      <c r="AC132" s="60" t="s">
        <v>213</v>
      </c>
      <c r="AD132" s="352"/>
    </row>
    <row r="133" spans="1:30" ht="15.75" x14ac:dyDescent="0.25">
      <c r="A133" s="34" t="s">
        <v>178</v>
      </c>
      <c r="B133" s="37" t="s">
        <v>181</v>
      </c>
      <c r="C133" s="36" t="s">
        <v>137</v>
      </c>
      <c r="D133" s="36">
        <v>16</v>
      </c>
      <c r="E133" s="36">
        <v>13</v>
      </c>
      <c r="F133" s="36"/>
      <c r="G133" s="36">
        <v>3</v>
      </c>
      <c r="H133" s="36">
        <v>16</v>
      </c>
      <c r="I133" s="36">
        <v>16</v>
      </c>
      <c r="J133" s="36"/>
      <c r="K133" s="36"/>
      <c r="L133" s="36"/>
      <c r="M133" s="36">
        <v>2</v>
      </c>
      <c r="N133" s="26"/>
      <c r="Q133" s="57" t="s">
        <v>108</v>
      </c>
      <c r="R133" s="62" t="s">
        <v>104</v>
      </c>
      <c r="S133" s="60" t="s">
        <v>218</v>
      </c>
      <c r="T133" s="61">
        <v>129</v>
      </c>
      <c r="U133" s="59">
        <v>17</v>
      </c>
      <c r="V133" s="59"/>
      <c r="W133" s="59">
        <v>112</v>
      </c>
      <c r="X133" s="59">
        <v>129</v>
      </c>
      <c r="Y133" s="59"/>
      <c r="Z133" s="59"/>
      <c r="AA133" s="59">
        <v>22</v>
      </c>
      <c r="AB133" s="59"/>
      <c r="AC133" s="59">
        <v>2</v>
      </c>
      <c r="AD133" s="59"/>
    </row>
    <row r="134" spans="1:30" ht="15.75" x14ac:dyDescent="0.25">
      <c r="A134" s="34" t="s">
        <v>182</v>
      </c>
      <c r="B134" s="37" t="s">
        <v>110</v>
      </c>
      <c r="C134" s="36" t="s">
        <v>137</v>
      </c>
      <c r="D134" s="36">
        <v>12</v>
      </c>
      <c r="E134" s="36"/>
      <c r="F134" s="36"/>
      <c r="G134" s="36">
        <v>12</v>
      </c>
      <c r="H134" s="36"/>
      <c r="I134" s="36"/>
      <c r="J134" s="36"/>
      <c r="K134" s="36"/>
      <c r="L134" s="36"/>
      <c r="M134" s="36"/>
      <c r="N134" s="26"/>
      <c r="Q134" s="57" t="s">
        <v>185</v>
      </c>
      <c r="R134" s="62" t="s">
        <v>12</v>
      </c>
      <c r="S134" s="60" t="s">
        <v>218</v>
      </c>
      <c r="T134" s="61">
        <v>144</v>
      </c>
      <c r="U134" s="59"/>
      <c r="V134" s="59"/>
      <c r="W134" s="59">
        <v>144</v>
      </c>
      <c r="X134" s="59"/>
      <c r="Y134" s="59"/>
      <c r="Z134" s="59"/>
      <c r="AA134" s="59">
        <v>16</v>
      </c>
      <c r="AB134" s="59"/>
      <c r="AC134" s="59"/>
      <c r="AD134" s="59"/>
    </row>
    <row r="135" spans="1:30" ht="15.75" x14ac:dyDescent="0.25">
      <c r="A135" s="34" t="s">
        <v>182</v>
      </c>
      <c r="B135" s="37" t="s">
        <v>104</v>
      </c>
      <c r="C135" s="36" t="s">
        <v>137</v>
      </c>
      <c r="D135" s="36">
        <v>18</v>
      </c>
      <c r="E135" s="36"/>
      <c r="F135" s="36"/>
      <c r="G135" s="36">
        <v>18</v>
      </c>
      <c r="H135" s="36"/>
      <c r="I135" s="36"/>
      <c r="J135" s="36"/>
      <c r="K135" s="36"/>
      <c r="L135" s="36"/>
      <c r="M135" s="36"/>
      <c r="N135" s="26"/>
      <c r="Q135" s="57" t="s">
        <v>185</v>
      </c>
      <c r="R135" s="62" t="s">
        <v>61</v>
      </c>
      <c r="S135" s="60" t="s">
        <v>218</v>
      </c>
      <c r="T135" s="61">
        <v>100</v>
      </c>
      <c r="U135" s="59">
        <v>3</v>
      </c>
      <c r="V135" s="59">
        <v>2</v>
      </c>
      <c r="W135" s="59">
        <v>95</v>
      </c>
      <c r="X135" s="59">
        <v>100</v>
      </c>
      <c r="Y135" s="59"/>
      <c r="Z135" s="59"/>
      <c r="AA135" s="59">
        <v>16</v>
      </c>
      <c r="AB135" s="59"/>
      <c r="AC135" s="59">
        <v>1</v>
      </c>
      <c r="AD135" s="59"/>
    </row>
    <row r="136" spans="1:30" ht="15.75" x14ac:dyDescent="0.25">
      <c r="A136" s="34" t="s">
        <v>182</v>
      </c>
      <c r="B136" s="37" t="s">
        <v>21</v>
      </c>
      <c r="C136" s="36" t="s">
        <v>137</v>
      </c>
      <c r="D136" s="36">
        <v>85</v>
      </c>
      <c r="E136" s="36"/>
      <c r="F136" s="36"/>
      <c r="G136" s="36">
        <v>85</v>
      </c>
      <c r="H136" s="36"/>
      <c r="I136" s="36"/>
      <c r="J136" s="36"/>
      <c r="K136" s="36"/>
      <c r="L136" s="36"/>
      <c r="M136" s="36"/>
      <c r="N136" s="26"/>
      <c r="Q136" s="57"/>
      <c r="R136" s="62"/>
      <c r="S136" s="60"/>
      <c r="T136" s="61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1:30" ht="15.75" x14ac:dyDescent="0.25">
      <c r="A137" s="34" t="s">
        <v>182</v>
      </c>
      <c r="B137" s="37" t="s">
        <v>97</v>
      </c>
      <c r="C137" s="36" t="s">
        <v>137</v>
      </c>
      <c r="D137" s="36">
        <v>78</v>
      </c>
      <c r="E137" s="36"/>
      <c r="F137" s="36"/>
      <c r="G137" s="36">
        <v>78</v>
      </c>
      <c r="H137" s="36"/>
      <c r="I137" s="36"/>
      <c r="J137" s="36"/>
      <c r="K137" s="36"/>
      <c r="L137" s="36"/>
      <c r="M137" s="36"/>
      <c r="N137" s="26"/>
      <c r="Q137" s="63"/>
      <c r="R137" s="64" t="s">
        <v>140</v>
      </c>
      <c r="S137" s="65"/>
      <c r="T137" s="64">
        <f t="shared" ref="T137:AD137" si="17">SUM(T133:T136)</f>
        <v>373</v>
      </c>
      <c r="U137" s="64">
        <f t="shared" si="17"/>
        <v>20</v>
      </c>
      <c r="V137" s="64">
        <f t="shared" si="17"/>
        <v>2</v>
      </c>
      <c r="W137" s="64">
        <f t="shared" si="17"/>
        <v>351</v>
      </c>
      <c r="X137" s="64">
        <f t="shared" si="17"/>
        <v>229</v>
      </c>
      <c r="Y137" s="64">
        <f t="shared" si="17"/>
        <v>0</v>
      </c>
      <c r="Z137" s="64">
        <f t="shared" si="17"/>
        <v>0</v>
      </c>
      <c r="AA137" s="64">
        <f t="shared" si="17"/>
        <v>54</v>
      </c>
      <c r="AB137" s="64">
        <f t="shared" si="17"/>
        <v>0</v>
      </c>
      <c r="AC137" s="64">
        <f t="shared" si="17"/>
        <v>3</v>
      </c>
      <c r="AD137" s="64">
        <f t="shared" si="17"/>
        <v>0</v>
      </c>
    </row>
    <row r="138" spans="1:30" ht="15.75" x14ac:dyDescent="0.25">
      <c r="A138" s="34" t="s">
        <v>182</v>
      </c>
      <c r="B138" s="37" t="s">
        <v>183</v>
      </c>
      <c r="C138" s="36" t="s">
        <v>137</v>
      </c>
      <c r="D138" s="36">
        <v>100</v>
      </c>
      <c r="E138" s="36">
        <v>1</v>
      </c>
      <c r="F138" s="36"/>
      <c r="G138" s="36">
        <v>100</v>
      </c>
      <c r="H138" s="36"/>
      <c r="I138" s="36"/>
      <c r="J138" s="36"/>
      <c r="K138" s="36"/>
      <c r="L138" s="36"/>
      <c r="M138" s="36"/>
      <c r="N138" s="26"/>
    </row>
    <row r="139" spans="1:30" ht="15.75" x14ac:dyDescent="0.25">
      <c r="A139" s="38"/>
      <c r="B139" s="39" t="s">
        <v>140</v>
      </c>
      <c r="C139" s="40"/>
      <c r="D139" s="41">
        <f t="shared" ref="D139:M139" si="18">SUM(D119:D138)</f>
        <v>735</v>
      </c>
      <c r="E139" s="41">
        <f t="shared" si="18"/>
        <v>151</v>
      </c>
      <c r="F139" s="41">
        <f t="shared" si="18"/>
        <v>0</v>
      </c>
      <c r="G139" s="41">
        <f t="shared" si="18"/>
        <v>585</v>
      </c>
      <c r="H139" s="41">
        <f t="shared" si="18"/>
        <v>379</v>
      </c>
      <c r="I139" s="41">
        <f t="shared" si="18"/>
        <v>143</v>
      </c>
      <c r="J139" s="41">
        <f t="shared" si="18"/>
        <v>0</v>
      </c>
      <c r="K139" s="41">
        <f t="shared" si="18"/>
        <v>37</v>
      </c>
      <c r="L139" s="41">
        <f t="shared" si="18"/>
        <v>7</v>
      </c>
      <c r="M139" s="41">
        <f t="shared" si="18"/>
        <v>28</v>
      </c>
      <c r="N139" s="23"/>
    </row>
    <row r="140" spans="1:30" ht="15.75" x14ac:dyDescent="0.25">
      <c r="A140" s="42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26"/>
    </row>
    <row r="141" spans="1:30" ht="15.75" x14ac:dyDescent="0.25">
      <c r="A141" s="27"/>
      <c r="B141" s="28"/>
      <c r="C141" s="29"/>
      <c r="D141" s="30"/>
      <c r="E141" s="26"/>
      <c r="F141" s="23" t="s">
        <v>15</v>
      </c>
      <c r="G141" s="26"/>
      <c r="H141" s="26"/>
      <c r="I141" s="26"/>
      <c r="J141" s="26"/>
      <c r="K141" s="26"/>
      <c r="L141" s="26"/>
      <c r="M141" s="26"/>
      <c r="N141" s="26"/>
    </row>
    <row r="142" spans="1:30" ht="15.75" x14ac:dyDescent="0.25">
      <c r="A142" s="358" t="s">
        <v>25</v>
      </c>
      <c r="B142" s="360" t="s">
        <v>2</v>
      </c>
      <c r="C142" s="31" t="s">
        <v>131</v>
      </c>
      <c r="D142" s="32" t="s">
        <v>132</v>
      </c>
      <c r="E142" s="355" t="s">
        <v>133</v>
      </c>
      <c r="F142" s="356"/>
      <c r="G142" s="357"/>
      <c r="H142" s="369" t="s">
        <v>207</v>
      </c>
      <c r="I142" s="369" t="s">
        <v>208</v>
      </c>
      <c r="J142" s="355" t="s">
        <v>209</v>
      </c>
      <c r="K142" s="356"/>
      <c r="L142" s="356"/>
      <c r="M142" s="357"/>
      <c r="N142" s="26"/>
    </row>
    <row r="143" spans="1:30" ht="15.75" x14ac:dyDescent="0.25">
      <c r="A143" s="359"/>
      <c r="B143" s="361"/>
      <c r="C143" s="31" t="s">
        <v>134</v>
      </c>
      <c r="D143" s="32" t="s">
        <v>135</v>
      </c>
      <c r="E143" s="33">
        <v>2</v>
      </c>
      <c r="F143" s="33">
        <v>3</v>
      </c>
      <c r="G143" s="33">
        <v>4</v>
      </c>
      <c r="H143" s="370"/>
      <c r="I143" s="370"/>
      <c r="J143" s="33" t="s">
        <v>210</v>
      </c>
      <c r="K143" s="33" t="s">
        <v>211</v>
      </c>
      <c r="L143" s="33" t="s">
        <v>212</v>
      </c>
      <c r="M143" s="33" t="s">
        <v>213</v>
      </c>
      <c r="N143" s="26"/>
    </row>
    <row r="144" spans="1:30" ht="15.75" x14ac:dyDescent="0.25">
      <c r="A144" s="34" t="s">
        <v>184</v>
      </c>
      <c r="B144" s="37" t="s">
        <v>30</v>
      </c>
      <c r="C144" s="36" t="s">
        <v>137</v>
      </c>
      <c r="D144" s="36">
        <v>108</v>
      </c>
      <c r="E144" s="36"/>
      <c r="F144" s="36"/>
      <c r="G144" s="36">
        <v>108</v>
      </c>
      <c r="H144" s="36"/>
      <c r="I144" s="36"/>
      <c r="J144" s="36"/>
      <c r="K144" s="36">
        <v>12</v>
      </c>
      <c r="L144" s="36"/>
      <c r="M144" s="36"/>
      <c r="N144" s="26"/>
    </row>
    <row r="145" spans="1:14" ht="15.75" x14ac:dyDescent="0.25">
      <c r="A145" s="34" t="s">
        <v>184</v>
      </c>
      <c r="B145" s="37" t="s">
        <v>138</v>
      </c>
      <c r="C145" s="36" t="s">
        <v>137</v>
      </c>
      <c r="D145" s="36">
        <v>108</v>
      </c>
      <c r="E145" s="36"/>
      <c r="F145" s="36"/>
      <c r="G145" s="36">
        <v>108</v>
      </c>
      <c r="H145" s="36"/>
      <c r="I145" s="36"/>
      <c r="J145" s="36"/>
      <c r="K145" s="36">
        <v>12</v>
      </c>
      <c r="L145" s="36"/>
      <c r="M145" s="36"/>
      <c r="N145" s="26"/>
    </row>
    <row r="146" spans="1:14" ht="15.75" x14ac:dyDescent="0.25">
      <c r="A146" s="34" t="s">
        <v>185</v>
      </c>
      <c r="B146" s="37" t="s">
        <v>186</v>
      </c>
      <c r="C146" s="36" t="s">
        <v>137</v>
      </c>
      <c r="D146" s="36">
        <v>100</v>
      </c>
      <c r="E146" s="36">
        <v>31</v>
      </c>
      <c r="F146" s="36"/>
      <c r="G146" s="36">
        <v>69</v>
      </c>
      <c r="H146" s="36"/>
      <c r="I146" s="36"/>
      <c r="J146" s="36">
        <v>16</v>
      </c>
      <c r="K146" s="36">
        <v>2</v>
      </c>
      <c r="L146" s="36"/>
      <c r="M146" s="36"/>
      <c r="N146" s="26"/>
    </row>
    <row r="147" spans="1:14" ht="15.75" x14ac:dyDescent="0.25">
      <c r="A147" s="34" t="s">
        <v>185</v>
      </c>
      <c r="B147" s="37" t="s">
        <v>160</v>
      </c>
      <c r="C147" s="36" t="s">
        <v>137</v>
      </c>
      <c r="D147" s="36">
        <v>100</v>
      </c>
      <c r="E147" s="36">
        <v>30</v>
      </c>
      <c r="F147" s="36"/>
      <c r="G147" s="36">
        <v>70</v>
      </c>
      <c r="H147" s="36"/>
      <c r="I147" s="36"/>
      <c r="J147" s="36">
        <v>16</v>
      </c>
      <c r="K147" s="36">
        <v>2</v>
      </c>
      <c r="L147" s="36"/>
      <c r="M147" s="36"/>
      <c r="N147" s="26"/>
    </row>
    <row r="148" spans="1:14" ht="15.75" x14ac:dyDescent="0.25">
      <c r="A148" s="34" t="s">
        <v>185</v>
      </c>
      <c r="B148" s="37" t="s">
        <v>161</v>
      </c>
      <c r="C148" s="36" t="s">
        <v>137</v>
      </c>
      <c r="D148" s="36">
        <v>64</v>
      </c>
      <c r="E148" s="36"/>
      <c r="F148" s="36"/>
      <c r="G148" s="36">
        <v>64</v>
      </c>
      <c r="H148" s="36"/>
      <c r="I148" s="36"/>
      <c r="J148" s="36"/>
      <c r="K148" s="36">
        <v>4</v>
      </c>
      <c r="L148" s="36"/>
      <c r="M148" s="36"/>
      <c r="N148" s="26"/>
    </row>
    <row r="149" spans="1:14" ht="15.75" x14ac:dyDescent="0.25">
      <c r="A149" s="34" t="s">
        <v>185</v>
      </c>
      <c r="B149" s="37" t="s">
        <v>187</v>
      </c>
      <c r="C149" s="36" t="s">
        <v>137</v>
      </c>
      <c r="D149" s="36">
        <v>79</v>
      </c>
      <c r="E149" s="36">
        <v>17</v>
      </c>
      <c r="F149" s="36"/>
      <c r="G149" s="36">
        <v>62</v>
      </c>
      <c r="H149" s="36"/>
      <c r="I149" s="36"/>
      <c r="J149" s="36">
        <v>16</v>
      </c>
      <c r="K149" s="36"/>
      <c r="L149" s="36"/>
      <c r="M149" s="36"/>
      <c r="N149" s="26"/>
    </row>
    <row r="150" spans="1:14" ht="15.75" x14ac:dyDescent="0.25">
      <c r="A150" s="34" t="s">
        <v>185</v>
      </c>
      <c r="B150" s="37" t="s">
        <v>188</v>
      </c>
      <c r="C150" s="36" t="s">
        <v>137</v>
      </c>
      <c r="D150" s="36">
        <v>60</v>
      </c>
      <c r="E150" s="36">
        <v>19</v>
      </c>
      <c r="F150" s="36"/>
      <c r="G150" s="36">
        <v>41</v>
      </c>
      <c r="H150" s="36"/>
      <c r="I150" s="36"/>
      <c r="J150" s="36">
        <v>12</v>
      </c>
      <c r="K150" s="36"/>
      <c r="L150" s="36"/>
      <c r="M150" s="36"/>
      <c r="N150" s="26"/>
    </row>
    <row r="151" spans="1:14" ht="15.75" x14ac:dyDescent="0.25">
      <c r="A151" s="38"/>
      <c r="B151" s="39" t="s">
        <v>140</v>
      </c>
      <c r="C151" s="40"/>
      <c r="D151" s="41">
        <f t="shared" ref="D151:M151" si="19">SUM(D144:D150)</f>
        <v>619</v>
      </c>
      <c r="E151" s="41">
        <f t="shared" si="19"/>
        <v>97</v>
      </c>
      <c r="F151" s="41">
        <f t="shared" si="19"/>
        <v>0</v>
      </c>
      <c r="G151" s="41">
        <f t="shared" si="19"/>
        <v>522</v>
      </c>
      <c r="H151" s="41">
        <f t="shared" si="19"/>
        <v>0</v>
      </c>
      <c r="I151" s="41">
        <f t="shared" si="19"/>
        <v>0</v>
      </c>
      <c r="J151" s="41">
        <f t="shared" si="19"/>
        <v>60</v>
      </c>
      <c r="K151" s="41">
        <f t="shared" si="19"/>
        <v>32</v>
      </c>
      <c r="L151" s="41">
        <f t="shared" si="19"/>
        <v>0</v>
      </c>
      <c r="M151" s="41">
        <f t="shared" si="19"/>
        <v>0</v>
      </c>
      <c r="N151" s="23"/>
    </row>
    <row r="152" spans="1:14" ht="15.75" x14ac:dyDescent="0.25">
      <c r="A152" s="38" t="s">
        <v>189</v>
      </c>
      <c r="B152" s="39"/>
      <c r="C152" s="40"/>
      <c r="D152" s="41">
        <f>SUM(D114,D151,D139)</f>
        <v>1890</v>
      </c>
      <c r="E152" s="41">
        <f>SUM(E114,E151,E139)</f>
        <v>429</v>
      </c>
      <c r="F152" s="41">
        <f>SUM(F114,F139,F151)</f>
        <v>0</v>
      </c>
      <c r="G152" s="41">
        <f>SUM(G151,G139,G119)</f>
        <v>1147</v>
      </c>
      <c r="H152" s="41">
        <f>SUM(H114,H151,H139)</f>
        <v>379</v>
      </c>
      <c r="I152" s="41">
        <f>SUM(I114,I151,I139)</f>
        <v>143</v>
      </c>
      <c r="J152" s="41">
        <f>SUM(J114,J139,J151)</f>
        <v>146</v>
      </c>
      <c r="K152" s="41">
        <f>SUM(K114,K139,K151)</f>
        <v>69</v>
      </c>
      <c r="L152" s="41">
        <f>SUM(L114,L139,L151)</f>
        <v>13</v>
      </c>
      <c r="M152" s="41">
        <f>SUM(M114,M139,M151)</f>
        <v>28</v>
      </c>
      <c r="N152" s="23"/>
    </row>
    <row r="153" spans="1:14" ht="15.75" x14ac:dyDescent="0.25">
      <c r="A153" s="42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26"/>
    </row>
    <row r="154" spans="1:14" ht="15.75" x14ac:dyDescent="0.25">
      <c r="A154" s="27"/>
      <c r="B154" s="28"/>
      <c r="C154" s="29"/>
      <c r="D154" s="30"/>
      <c r="E154" s="26"/>
      <c r="F154" s="23" t="s">
        <v>16</v>
      </c>
      <c r="G154" s="26"/>
      <c r="H154" s="26"/>
      <c r="I154" s="26"/>
      <c r="J154" s="26"/>
      <c r="K154" s="26"/>
      <c r="L154" s="26"/>
      <c r="M154" s="26"/>
      <c r="N154" s="26"/>
    </row>
    <row r="155" spans="1:14" ht="15.75" x14ac:dyDescent="0.25">
      <c r="A155" s="358" t="s">
        <v>25</v>
      </c>
      <c r="B155" s="360" t="s">
        <v>2</v>
      </c>
      <c r="C155" s="31" t="s">
        <v>131</v>
      </c>
      <c r="D155" s="32" t="s">
        <v>132</v>
      </c>
      <c r="E155" s="355" t="s">
        <v>133</v>
      </c>
      <c r="F155" s="356"/>
      <c r="G155" s="357"/>
      <c r="H155" s="369" t="s">
        <v>207</v>
      </c>
      <c r="I155" s="369" t="s">
        <v>208</v>
      </c>
      <c r="J155" s="355" t="s">
        <v>209</v>
      </c>
      <c r="K155" s="356"/>
      <c r="L155" s="356"/>
      <c r="M155" s="357"/>
      <c r="N155" s="26"/>
    </row>
    <row r="156" spans="1:14" ht="15.75" x14ac:dyDescent="0.25">
      <c r="A156" s="359"/>
      <c r="B156" s="361"/>
      <c r="C156" s="31" t="s">
        <v>134</v>
      </c>
      <c r="D156" s="32" t="s">
        <v>135</v>
      </c>
      <c r="E156" s="33">
        <v>2</v>
      </c>
      <c r="F156" s="33">
        <v>3</v>
      </c>
      <c r="G156" s="33">
        <v>4</v>
      </c>
      <c r="H156" s="370"/>
      <c r="I156" s="370"/>
      <c r="J156" s="33" t="s">
        <v>210</v>
      </c>
      <c r="K156" s="33" t="s">
        <v>211</v>
      </c>
      <c r="L156" s="33" t="s">
        <v>212</v>
      </c>
      <c r="M156" s="33" t="s">
        <v>213</v>
      </c>
      <c r="N156" s="26"/>
    </row>
    <row r="157" spans="1:14" ht="15.75" x14ac:dyDescent="0.25">
      <c r="A157" s="34" t="s">
        <v>190</v>
      </c>
      <c r="B157" s="37" t="s">
        <v>27</v>
      </c>
      <c r="C157" s="36" t="s">
        <v>137</v>
      </c>
      <c r="D157" s="36">
        <v>60</v>
      </c>
      <c r="E157" s="36">
        <v>48</v>
      </c>
      <c r="F157" s="36"/>
      <c r="G157" s="36">
        <v>12</v>
      </c>
      <c r="H157" s="36"/>
      <c r="I157" s="36"/>
      <c r="J157" s="36">
        <v>11</v>
      </c>
      <c r="K157" s="36"/>
      <c r="L157" s="36"/>
      <c r="M157" s="36"/>
      <c r="N157" s="26"/>
    </row>
    <row r="158" spans="1:14" ht="15.75" x14ac:dyDescent="0.25">
      <c r="A158" s="34" t="s">
        <v>190</v>
      </c>
      <c r="B158" s="37" t="s">
        <v>33</v>
      </c>
      <c r="C158" s="36" t="s">
        <v>137</v>
      </c>
      <c r="D158" s="36">
        <v>36</v>
      </c>
      <c r="E158" s="36">
        <v>18</v>
      </c>
      <c r="F158" s="36"/>
      <c r="G158" s="36">
        <v>18</v>
      </c>
      <c r="H158" s="36"/>
      <c r="I158" s="36"/>
      <c r="J158" s="36">
        <v>9</v>
      </c>
      <c r="K158" s="36"/>
      <c r="L158" s="36"/>
      <c r="M158" s="36"/>
      <c r="N158" s="26"/>
    </row>
    <row r="159" spans="1:14" ht="15.75" x14ac:dyDescent="0.25">
      <c r="A159" s="34" t="s">
        <v>190</v>
      </c>
      <c r="B159" s="37" t="s">
        <v>75</v>
      </c>
      <c r="C159" s="36" t="s">
        <v>137</v>
      </c>
      <c r="D159" s="36">
        <v>8</v>
      </c>
      <c r="E159" s="36"/>
      <c r="F159" s="36"/>
      <c r="G159" s="36">
        <v>8</v>
      </c>
      <c r="H159" s="36"/>
      <c r="I159" s="36"/>
      <c r="J159" s="36">
        <v>2</v>
      </c>
      <c r="K159" s="36"/>
      <c r="L159" s="36"/>
      <c r="M159" s="36"/>
      <c r="N159" s="26"/>
    </row>
    <row r="160" spans="1:14" ht="15.75" x14ac:dyDescent="0.25">
      <c r="A160" s="34" t="s">
        <v>190</v>
      </c>
      <c r="B160" s="37" t="s">
        <v>29</v>
      </c>
      <c r="C160" s="36" t="s">
        <v>137</v>
      </c>
      <c r="D160" s="36">
        <v>48</v>
      </c>
      <c r="E160" s="36">
        <v>36</v>
      </c>
      <c r="F160" s="36"/>
      <c r="G160" s="36">
        <v>12</v>
      </c>
      <c r="H160" s="36"/>
      <c r="I160" s="36"/>
      <c r="J160" s="36">
        <v>9</v>
      </c>
      <c r="K160" s="36"/>
      <c r="L160" s="36"/>
      <c r="M160" s="36"/>
      <c r="N160" s="26"/>
    </row>
    <row r="161" spans="1:14" ht="15.75" x14ac:dyDescent="0.25">
      <c r="A161" s="34" t="s">
        <v>190</v>
      </c>
      <c r="B161" s="37" t="s">
        <v>76</v>
      </c>
      <c r="C161" s="36" t="s">
        <v>137</v>
      </c>
      <c r="D161" s="36">
        <v>36</v>
      </c>
      <c r="E161" s="36">
        <v>26</v>
      </c>
      <c r="F161" s="36"/>
      <c r="G161" s="36">
        <v>10</v>
      </c>
      <c r="H161" s="36"/>
      <c r="I161" s="36"/>
      <c r="J161" s="36">
        <v>9</v>
      </c>
      <c r="K161" s="36"/>
      <c r="L161" s="36"/>
      <c r="M161" s="36"/>
      <c r="N161" s="26"/>
    </row>
    <row r="162" spans="1:14" ht="15.75" x14ac:dyDescent="0.25">
      <c r="A162" s="34" t="s">
        <v>190</v>
      </c>
      <c r="B162" s="37" t="s">
        <v>30</v>
      </c>
      <c r="C162" s="36" t="s">
        <v>137</v>
      </c>
      <c r="D162" s="36">
        <v>60</v>
      </c>
      <c r="E162" s="36">
        <v>45</v>
      </c>
      <c r="F162" s="36"/>
      <c r="G162" s="36">
        <v>15</v>
      </c>
      <c r="H162" s="36"/>
      <c r="I162" s="36"/>
      <c r="J162" s="36">
        <v>10</v>
      </c>
      <c r="K162" s="36"/>
      <c r="L162" s="36"/>
      <c r="M162" s="36"/>
      <c r="N162" s="26"/>
    </row>
    <row r="163" spans="1:14" ht="15.75" x14ac:dyDescent="0.25">
      <c r="A163" s="34" t="s">
        <v>190</v>
      </c>
      <c r="B163" s="37" t="s">
        <v>51</v>
      </c>
      <c r="C163" s="36" t="s">
        <v>137</v>
      </c>
      <c r="D163" s="36">
        <v>36</v>
      </c>
      <c r="E163" s="36">
        <v>24</v>
      </c>
      <c r="F163" s="36"/>
      <c r="G163" s="36">
        <v>12</v>
      </c>
      <c r="H163" s="36"/>
      <c r="I163" s="36"/>
      <c r="J163" s="36">
        <v>9</v>
      </c>
      <c r="K163" s="36"/>
      <c r="L163" s="36"/>
      <c r="M163" s="36"/>
      <c r="N163" s="26"/>
    </row>
    <row r="164" spans="1:14" ht="15.75" x14ac:dyDescent="0.25">
      <c r="A164" s="34" t="s">
        <v>190</v>
      </c>
      <c r="B164" s="37" t="s">
        <v>191</v>
      </c>
      <c r="C164" s="36" t="s">
        <v>137</v>
      </c>
      <c r="D164" s="36">
        <v>8</v>
      </c>
      <c r="E164" s="36"/>
      <c r="F164" s="36"/>
      <c r="G164" s="36">
        <v>8</v>
      </c>
      <c r="H164" s="36"/>
      <c r="I164" s="36"/>
      <c r="J164" s="36">
        <v>2</v>
      </c>
      <c r="K164" s="36"/>
      <c r="L164" s="36"/>
      <c r="M164" s="36"/>
      <c r="N164" s="26"/>
    </row>
    <row r="165" spans="1:14" ht="15.75" x14ac:dyDescent="0.25">
      <c r="A165" s="34" t="s">
        <v>190</v>
      </c>
      <c r="B165" s="37" t="s">
        <v>192</v>
      </c>
      <c r="C165" s="36" t="s">
        <v>137</v>
      </c>
      <c r="D165" s="36">
        <v>8</v>
      </c>
      <c r="E165" s="36"/>
      <c r="F165" s="36"/>
      <c r="G165" s="36">
        <v>8</v>
      </c>
      <c r="H165" s="36"/>
      <c r="I165" s="36"/>
      <c r="J165" s="36">
        <v>2</v>
      </c>
      <c r="K165" s="36"/>
      <c r="L165" s="36"/>
      <c r="M165" s="36"/>
      <c r="N165" s="26"/>
    </row>
    <row r="166" spans="1:14" ht="15.75" x14ac:dyDescent="0.25">
      <c r="A166" s="34" t="s">
        <v>190</v>
      </c>
      <c r="B166" s="37" t="s">
        <v>193</v>
      </c>
      <c r="C166" s="36" t="s">
        <v>137</v>
      </c>
      <c r="D166" s="36">
        <v>8</v>
      </c>
      <c r="E166" s="36">
        <v>1</v>
      </c>
      <c r="F166" s="36"/>
      <c r="G166" s="36">
        <v>7</v>
      </c>
      <c r="H166" s="36"/>
      <c r="I166" s="36"/>
      <c r="J166" s="36">
        <v>2</v>
      </c>
      <c r="K166" s="36"/>
      <c r="L166" s="36"/>
      <c r="M166" s="36"/>
      <c r="N166" s="26"/>
    </row>
    <row r="167" spans="1:14" ht="15.75" x14ac:dyDescent="0.25">
      <c r="A167" s="34" t="s">
        <v>190</v>
      </c>
      <c r="B167" s="37" t="s">
        <v>194</v>
      </c>
      <c r="C167" s="36" t="s">
        <v>137</v>
      </c>
      <c r="D167" s="36">
        <v>8</v>
      </c>
      <c r="E167" s="36">
        <v>2</v>
      </c>
      <c r="F167" s="36"/>
      <c r="G167" s="36">
        <v>6</v>
      </c>
      <c r="H167" s="36"/>
      <c r="I167" s="36"/>
      <c r="J167" s="36">
        <v>2</v>
      </c>
      <c r="K167" s="36"/>
      <c r="L167" s="36"/>
      <c r="M167" s="36"/>
      <c r="N167" s="26"/>
    </row>
    <row r="168" spans="1:14" ht="15.75" x14ac:dyDescent="0.25">
      <c r="A168" s="34" t="s">
        <v>190</v>
      </c>
      <c r="B168" s="37" t="s">
        <v>195</v>
      </c>
      <c r="C168" s="36" t="s">
        <v>137</v>
      </c>
      <c r="D168" s="36">
        <v>36</v>
      </c>
      <c r="E168" s="36">
        <v>20</v>
      </c>
      <c r="F168" s="36"/>
      <c r="G168" s="36">
        <v>16</v>
      </c>
      <c r="H168" s="36"/>
      <c r="I168" s="36"/>
      <c r="J168" s="36">
        <v>9</v>
      </c>
      <c r="K168" s="36"/>
      <c r="L168" s="36"/>
      <c r="M168" s="36"/>
      <c r="N168" s="26"/>
    </row>
    <row r="169" spans="1:14" ht="15.75" x14ac:dyDescent="0.25">
      <c r="A169" s="34" t="s">
        <v>196</v>
      </c>
      <c r="B169" s="37" t="s">
        <v>28</v>
      </c>
      <c r="C169" s="36" t="s">
        <v>137</v>
      </c>
      <c r="D169" s="36">
        <v>30</v>
      </c>
      <c r="E169" s="36">
        <v>3</v>
      </c>
      <c r="F169" s="36"/>
      <c r="G169" s="36">
        <v>27</v>
      </c>
      <c r="H169" s="36"/>
      <c r="I169" s="36"/>
      <c r="J169" s="36">
        <v>6</v>
      </c>
      <c r="K169" s="36"/>
      <c r="L169" s="36"/>
      <c r="M169" s="36"/>
      <c r="N169" s="26"/>
    </row>
    <row r="170" spans="1:14" ht="15.75" x14ac:dyDescent="0.25">
      <c r="A170" s="34" t="s">
        <v>196</v>
      </c>
      <c r="B170" s="37" t="s">
        <v>197</v>
      </c>
      <c r="C170" s="36" t="s">
        <v>137</v>
      </c>
      <c r="D170" s="36">
        <v>32</v>
      </c>
      <c r="E170" s="36">
        <v>21</v>
      </c>
      <c r="F170" s="36"/>
      <c r="G170" s="36">
        <v>11</v>
      </c>
      <c r="H170" s="36"/>
      <c r="I170" s="36"/>
      <c r="J170" s="36">
        <v>6</v>
      </c>
      <c r="K170" s="36"/>
      <c r="L170" s="36"/>
      <c r="M170" s="36"/>
      <c r="N170" s="26"/>
    </row>
    <row r="171" spans="1:14" ht="15.75" x14ac:dyDescent="0.25">
      <c r="A171" s="34" t="s">
        <v>198</v>
      </c>
      <c r="B171" s="37" t="s">
        <v>50</v>
      </c>
      <c r="C171" s="36" t="s">
        <v>137</v>
      </c>
      <c r="D171" s="36">
        <v>96</v>
      </c>
      <c r="E171" s="36">
        <v>21</v>
      </c>
      <c r="F171" s="36"/>
      <c r="G171" s="36">
        <v>75</v>
      </c>
      <c r="H171" s="36"/>
      <c r="I171" s="36"/>
      <c r="J171" s="36">
        <v>15</v>
      </c>
      <c r="K171" s="36"/>
      <c r="L171" s="36"/>
      <c r="M171" s="36"/>
      <c r="N171" s="26"/>
    </row>
    <row r="172" spans="1:14" ht="15.75" x14ac:dyDescent="0.25">
      <c r="A172" s="34" t="s">
        <v>198</v>
      </c>
      <c r="B172" s="37" t="s">
        <v>102</v>
      </c>
      <c r="C172" s="36" t="s">
        <v>137</v>
      </c>
      <c r="D172" s="36">
        <v>80</v>
      </c>
      <c r="E172" s="36">
        <v>70</v>
      </c>
      <c r="F172" s="36"/>
      <c r="G172" s="36">
        <v>10</v>
      </c>
      <c r="H172" s="36"/>
      <c r="I172" s="36"/>
      <c r="J172" s="36">
        <v>12</v>
      </c>
      <c r="K172" s="36"/>
      <c r="L172" s="36"/>
      <c r="M172" s="36"/>
      <c r="N172" s="26"/>
    </row>
    <row r="173" spans="1:14" ht="15.75" x14ac:dyDescent="0.25">
      <c r="A173" s="34" t="s">
        <v>185</v>
      </c>
      <c r="B173" s="37" t="s">
        <v>27</v>
      </c>
      <c r="C173" s="36" t="s">
        <v>137</v>
      </c>
      <c r="D173" s="36">
        <v>64</v>
      </c>
      <c r="E173" s="36"/>
      <c r="F173" s="36"/>
      <c r="G173" s="36">
        <v>64</v>
      </c>
      <c r="H173" s="36"/>
      <c r="I173" s="36"/>
      <c r="J173" s="36">
        <v>8</v>
      </c>
      <c r="K173" s="36">
        <v>4</v>
      </c>
      <c r="L173" s="36"/>
      <c r="M173" s="36"/>
      <c r="N173" s="26"/>
    </row>
    <row r="174" spans="1:14" ht="15.75" x14ac:dyDescent="0.25">
      <c r="A174" s="34" t="s">
        <v>185</v>
      </c>
      <c r="B174" s="37" t="s">
        <v>28</v>
      </c>
      <c r="C174" s="36" t="s">
        <v>137</v>
      </c>
      <c r="D174" s="36">
        <v>74</v>
      </c>
      <c r="E174" s="36">
        <v>42</v>
      </c>
      <c r="F174" s="36"/>
      <c r="G174" s="36">
        <v>32</v>
      </c>
      <c r="H174" s="36"/>
      <c r="I174" s="36"/>
      <c r="J174" s="36">
        <v>8</v>
      </c>
      <c r="K174" s="36">
        <v>4</v>
      </c>
      <c r="L174" s="36"/>
      <c r="M174" s="36"/>
      <c r="N174" s="26"/>
    </row>
    <row r="175" spans="1:14" ht="15.75" x14ac:dyDescent="0.25">
      <c r="A175" s="34" t="s">
        <v>185</v>
      </c>
      <c r="B175" s="37" t="s">
        <v>29</v>
      </c>
      <c r="C175" s="36" t="s">
        <v>137</v>
      </c>
      <c r="D175" s="36">
        <v>64</v>
      </c>
      <c r="E175" s="36">
        <v>52</v>
      </c>
      <c r="F175" s="36"/>
      <c r="G175" s="36">
        <v>12</v>
      </c>
      <c r="H175" s="36"/>
      <c r="I175" s="36"/>
      <c r="J175" s="36">
        <v>8</v>
      </c>
      <c r="K175" s="36">
        <v>4</v>
      </c>
      <c r="L175" s="36"/>
      <c r="M175" s="36"/>
      <c r="N175" s="26"/>
    </row>
    <row r="176" spans="1:14" ht="15.75" x14ac:dyDescent="0.25">
      <c r="A176" s="34" t="s">
        <v>185</v>
      </c>
      <c r="B176" s="37" t="s">
        <v>199</v>
      </c>
      <c r="C176" s="36" t="s">
        <v>137</v>
      </c>
      <c r="D176" s="36">
        <v>48</v>
      </c>
      <c r="E176" s="36"/>
      <c r="F176" s="36"/>
      <c r="G176" s="36">
        <v>48</v>
      </c>
      <c r="H176" s="36"/>
      <c r="I176" s="36"/>
      <c r="J176" s="36">
        <v>10</v>
      </c>
      <c r="K176" s="36"/>
      <c r="L176" s="36"/>
      <c r="M176" s="36"/>
      <c r="N176" s="26"/>
    </row>
    <row r="177" spans="1:14" ht="15.75" x14ac:dyDescent="0.25">
      <c r="A177" s="34" t="s">
        <v>185</v>
      </c>
      <c r="B177" s="37" t="s">
        <v>200</v>
      </c>
      <c r="C177" s="36" t="s">
        <v>137</v>
      </c>
      <c r="D177" s="36">
        <v>66</v>
      </c>
      <c r="E177" s="36">
        <v>8</v>
      </c>
      <c r="F177" s="36"/>
      <c r="G177" s="36">
        <v>58</v>
      </c>
      <c r="H177" s="36"/>
      <c r="I177" s="36"/>
      <c r="J177" s="36">
        <v>12</v>
      </c>
      <c r="K177" s="36"/>
      <c r="L177" s="36"/>
      <c r="M177" s="36"/>
      <c r="N177" s="26"/>
    </row>
    <row r="178" spans="1:14" ht="15.75" x14ac:dyDescent="0.25">
      <c r="A178" s="38"/>
      <c r="B178" s="39" t="s">
        <v>140</v>
      </c>
      <c r="C178" s="40"/>
      <c r="D178" s="41">
        <f>SUM(D157:D177)</f>
        <v>906</v>
      </c>
      <c r="E178" s="41">
        <f>SUM(E157:E176)</f>
        <v>429</v>
      </c>
      <c r="F178" s="41">
        <f>SUM(F157:F176)</f>
        <v>0</v>
      </c>
      <c r="G178" s="41">
        <f>SUM(G157:G176)</f>
        <v>411</v>
      </c>
      <c r="H178" s="41">
        <f>SUM(H157:H176)</f>
        <v>0</v>
      </c>
      <c r="I178" s="41">
        <f>SUM(I157:I176)</f>
        <v>0</v>
      </c>
      <c r="J178" s="41">
        <f>SUM(J157:J177)</f>
        <v>161</v>
      </c>
      <c r="K178" s="41">
        <f>SUM(K157:K176)</f>
        <v>12</v>
      </c>
      <c r="L178" s="41">
        <f>SUM(L157:L176)</f>
        <v>0</v>
      </c>
      <c r="M178" s="41">
        <f>SUM(M157:M176)</f>
        <v>0</v>
      </c>
      <c r="N178" s="23"/>
    </row>
    <row r="179" spans="1:14" ht="15.75" x14ac:dyDescent="0.25">
      <c r="A179" s="42"/>
      <c r="B179" s="43"/>
      <c r="C179" s="44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26"/>
    </row>
    <row r="180" spans="1:14" ht="15.75" x14ac:dyDescent="0.25">
      <c r="A180" s="27"/>
      <c r="B180" s="28"/>
      <c r="C180" s="29"/>
      <c r="D180" s="30"/>
      <c r="E180" s="26"/>
      <c r="F180" s="23" t="s">
        <v>17</v>
      </c>
      <c r="G180" s="26"/>
      <c r="H180" s="26"/>
      <c r="I180" s="26"/>
      <c r="J180" s="26"/>
      <c r="K180" s="26"/>
      <c r="L180" s="26"/>
      <c r="M180" s="26"/>
      <c r="N180" s="26"/>
    </row>
    <row r="181" spans="1:14" ht="15.75" x14ac:dyDescent="0.25">
      <c r="A181" s="362" t="s">
        <v>25</v>
      </c>
      <c r="B181" s="364" t="s">
        <v>2</v>
      </c>
      <c r="C181" s="46" t="s">
        <v>131</v>
      </c>
      <c r="D181" s="47" t="s">
        <v>132</v>
      </c>
      <c r="E181" s="366" t="s">
        <v>133</v>
      </c>
      <c r="F181" s="367"/>
      <c r="G181" s="368"/>
      <c r="H181" s="371" t="s">
        <v>207</v>
      </c>
      <c r="I181" s="371" t="s">
        <v>208</v>
      </c>
      <c r="J181" s="366" t="s">
        <v>209</v>
      </c>
      <c r="K181" s="367"/>
      <c r="L181" s="367"/>
      <c r="M181" s="368"/>
      <c r="N181" s="26"/>
    </row>
    <row r="182" spans="1:14" ht="15.75" x14ac:dyDescent="0.25">
      <c r="A182" s="363"/>
      <c r="B182" s="365"/>
      <c r="C182" s="46" t="s">
        <v>134</v>
      </c>
      <c r="D182" s="47" t="s">
        <v>135</v>
      </c>
      <c r="E182" s="48">
        <v>2</v>
      </c>
      <c r="F182" s="48">
        <v>3</v>
      </c>
      <c r="G182" s="48">
        <v>4</v>
      </c>
      <c r="H182" s="372"/>
      <c r="I182" s="372"/>
      <c r="J182" s="48" t="s">
        <v>210</v>
      </c>
      <c r="K182" s="48" t="s">
        <v>211</v>
      </c>
      <c r="L182" s="48" t="s">
        <v>212</v>
      </c>
      <c r="M182" s="48" t="s">
        <v>213</v>
      </c>
      <c r="N182" s="26"/>
    </row>
    <row r="183" spans="1:14" ht="15.75" x14ac:dyDescent="0.25">
      <c r="A183" s="34" t="s">
        <v>184</v>
      </c>
      <c r="B183" s="37" t="s">
        <v>201</v>
      </c>
      <c r="C183" s="36" t="s">
        <v>137</v>
      </c>
      <c r="D183" s="36">
        <v>8</v>
      </c>
      <c r="E183" s="36">
        <v>5</v>
      </c>
      <c r="F183" s="36"/>
      <c r="G183" s="36">
        <v>3</v>
      </c>
      <c r="H183" s="36"/>
      <c r="I183" s="36"/>
      <c r="J183" s="36">
        <v>2</v>
      </c>
      <c r="K183" s="36"/>
      <c r="L183" s="36"/>
      <c r="M183" s="36"/>
      <c r="N183" s="26"/>
    </row>
    <row r="184" spans="1:14" ht="15.75" x14ac:dyDescent="0.25">
      <c r="A184" s="34" t="s">
        <v>184</v>
      </c>
      <c r="B184" s="37" t="s">
        <v>51</v>
      </c>
      <c r="C184" s="36" t="s">
        <v>137</v>
      </c>
      <c r="D184" s="36">
        <v>28</v>
      </c>
      <c r="E184" s="36">
        <v>14</v>
      </c>
      <c r="F184" s="36"/>
      <c r="G184" s="36">
        <v>18</v>
      </c>
      <c r="H184" s="36"/>
      <c r="I184" s="36"/>
      <c r="J184" s="36">
        <v>6</v>
      </c>
      <c r="K184" s="36"/>
      <c r="L184" s="36"/>
      <c r="M184" s="36"/>
      <c r="N184" s="26"/>
    </row>
    <row r="185" spans="1:14" ht="15.75" x14ac:dyDescent="0.25">
      <c r="A185" s="34" t="s">
        <v>202</v>
      </c>
      <c r="B185" s="37" t="s">
        <v>203</v>
      </c>
      <c r="C185" s="36" t="s">
        <v>137</v>
      </c>
      <c r="D185" s="36">
        <v>68</v>
      </c>
      <c r="E185" s="36"/>
      <c r="F185" s="36"/>
      <c r="G185" s="36">
        <v>68</v>
      </c>
      <c r="H185" s="36"/>
      <c r="I185" s="36"/>
      <c r="J185" s="36"/>
      <c r="K185" s="36">
        <v>8</v>
      </c>
      <c r="L185" s="36"/>
      <c r="M185" s="36"/>
      <c r="N185" s="26"/>
    </row>
    <row r="186" spans="1:14" ht="15.75" x14ac:dyDescent="0.25">
      <c r="A186" s="34" t="s">
        <v>202</v>
      </c>
      <c r="B186" s="37" t="s">
        <v>204</v>
      </c>
      <c r="C186" s="36" t="s">
        <v>137</v>
      </c>
      <c r="D186" s="36">
        <v>52</v>
      </c>
      <c r="E186" s="36">
        <v>12</v>
      </c>
      <c r="F186" s="36"/>
      <c r="G186" s="36">
        <v>40</v>
      </c>
      <c r="H186" s="36"/>
      <c r="I186" s="36"/>
      <c r="J186" s="36"/>
      <c r="K186" s="36">
        <v>8</v>
      </c>
      <c r="L186" s="36"/>
      <c r="M186" s="36"/>
      <c r="N186" s="26"/>
    </row>
    <row r="187" spans="1:14" ht="15.75" x14ac:dyDescent="0.25">
      <c r="A187" s="34" t="s">
        <v>108</v>
      </c>
      <c r="B187" s="37" t="s">
        <v>30</v>
      </c>
      <c r="C187" s="36" t="s">
        <v>137</v>
      </c>
      <c r="D187" s="36">
        <v>144</v>
      </c>
      <c r="E187" s="36"/>
      <c r="F187" s="36"/>
      <c r="G187" s="36">
        <v>144</v>
      </c>
      <c r="H187" s="36"/>
      <c r="I187" s="36"/>
      <c r="J187" s="36"/>
      <c r="K187" s="36">
        <v>16</v>
      </c>
      <c r="L187" s="36"/>
      <c r="M187" s="36"/>
      <c r="N187" s="26"/>
    </row>
    <row r="188" spans="1:14" ht="15.75" x14ac:dyDescent="0.25">
      <c r="A188" s="34" t="s">
        <v>108</v>
      </c>
      <c r="B188" s="37" t="s">
        <v>53</v>
      </c>
      <c r="C188" s="36" t="s">
        <v>137</v>
      </c>
      <c r="D188" s="36">
        <v>171</v>
      </c>
      <c r="E188" s="36">
        <v>171</v>
      </c>
      <c r="F188" s="36"/>
      <c r="G188" s="36"/>
      <c r="H188" s="36"/>
      <c r="I188" s="36"/>
      <c r="J188" s="36"/>
      <c r="K188" s="36">
        <v>19</v>
      </c>
      <c r="L188" s="36"/>
      <c r="M188" s="36"/>
      <c r="N188" s="26"/>
    </row>
    <row r="189" spans="1:14" ht="15.75" x14ac:dyDescent="0.25">
      <c r="A189" s="34" t="s">
        <v>184</v>
      </c>
      <c r="B189" s="37" t="s">
        <v>100</v>
      </c>
      <c r="C189" s="36" t="s">
        <v>137</v>
      </c>
      <c r="D189" s="36">
        <v>28</v>
      </c>
      <c r="E189" s="36">
        <v>18</v>
      </c>
      <c r="F189" s="36"/>
      <c r="G189" s="36">
        <v>10</v>
      </c>
      <c r="H189" s="36"/>
      <c r="I189" s="36"/>
      <c r="J189" s="36">
        <v>6</v>
      </c>
      <c r="K189" s="36"/>
      <c r="L189" s="36"/>
      <c r="M189" s="36"/>
      <c r="N189" s="26"/>
    </row>
    <row r="190" spans="1:14" ht="15.75" x14ac:dyDescent="0.25">
      <c r="A190" s="38"/>
      <c r="B190" s="39" t="s">
        <v>140</v>
      </c>
      <c r="C190" s="40"/>
      <c r="D190" s="41">
        <f>SUM(D183:D189)</f>
        <v>499</v>
      </c>
      <c r="E190" s="41">
        <f t="shared" ref="E190:M190" si="20">SUM(E183:E188)</f>
        <v>202</v>
      </c>
      <c r="F190" s="41">
        <f t="shared" si="20"/>
        <v>0</v>
      </c>
      <c r="G190" s="41">
        <f t="shared" si="20"/>
        <v>273</v>
      </c>
      <c r="H190" s="41">
        <f t="shared" si="20"/>
        <v>0</v>
      </c>
      <c r="I190" s="41">
        <f t="shared" si="20"/>
        <v>0</v>
      </c>
      <c r="J190" s="41">
        <f t="shared" si="20"/>
        <v>8</v>
      </c>
      <c r="K190" s="41">
        <f t="shared" si="20"/>
        <v>51</v>
      </c>
      <c r="L190" s="41">
        <f t="shared" si="20"/>
        <v>0</v>
      </c>
      <c r="M190" s="41">
        <f t="shared" si="20"/>
        <v>0</v>
      </c>
      <c r="N190" s="23"/>
    </row>
    <row r="191" spans="1:14" ht="15.75" x14ac:dyDescent="0.25">
      <c r="A191" s="42"/>
      <c r="B191" s="43"/>
      <c r="C191" s="44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26"/>
    </row>
    <row r="192" spans="1:14" ht="15.75" x14ac:dyDescent="0.25">
      <c r="A192" s="27"/>
      <c r="B192" s="28"/>
      <c r="C192" s="29"/>
      <c r="D192" s="30"/>
      <c r="E192" s="26"/>
      <c r="F192" s="23" t="s">
        <v>20</v>
      </c>
      <c r="G192" s="26"/>
      <c r="H192" s="26"/>
      <c r="I192" s="26"/>
      <c r="J192" s="26"/>
      <c r="K192" s="26"/>
      <c r="L192" s="26"/>
      <c r="M192" s="26"/>
      <c r="N192" s="26"/>
    </row>
    <row r="193" spans="1:14" ht="15.75" x14ac:dyDescent="0.25">
      <c r="A193" s="358" t="s">
        <v>25</v>
      </c>
      <c r="B193" s="360" t="s">
        <v>2</v>
      </c>
      <c r="C193" s="31" t="s">
        <v>131</v>
      </c>
      <c r="D193" s="32" t="s">
        <v>132</v>
      </c>
      <c r="E193" s="355" t="s">
        <v>133</v>
      </c>
      <c r="F193" s="356"/>
      <c r="G193" s="357"/>
      <c r="H193" s="369" t="s">
        <v>207</v>
      </c>
      <c r="I193" s="369" t="s">
        <v>208</v>
      </c>
      <c r="J193" s="355" t="s">
        <v>209</v>
      </c>
      <c r="K193" s="356"/>
      <c r="L193" s="356"/>
      <c r="M193" s="357"/>
      <c r="N193" s="26"/>
    </row>
    <row r="194" spans="1:14" ht="15.75" x14ac:dyDescent="0.25">
      <c r="A194" s="359"/>
      <c r="B194" s="361"/>
      <c r="C194" s="31" t="s">
        <v>134</v>
      </c>
      <c r="D194" s="32" t="s">
        <v>135</v>
      </c>
      <c r="E194" s="33">
        <v>2</v>
      </c>
      <c r="F194" s="33">
        <v>3</v>
      </c>
      <c r="G194" s="33">
        <v>4</v>
      </c>
      <c r="H194" s="370"/>
      <c r="I194" s="370"/>
      <c r="J194" s="33" t="s">
        <v>210</v>
      </c>
      <c r="K194" s="33" t="s">
        <v>211</v>
      </c>
      <c r="L194" s="33" t="s">
        <v>212</v>
      </c>
      <c r="M194" s="33" t="s">
        <v>213</v>
      </c>
      <c r="N194" s="26"/>
    </row>
    <row r="195" spans="1:14" ht="15.75" x14ac:dyDescent="0.25">
      <c r="A195" s="34" t="s">
        <v>185</v>
      </c>
      <c r="B195" s="37" t="s">
        <v>73</v>
      </c>
      <c r="C195" s="36" t="s">
        <v>137</v>
      </c>
      <c r="D195" s="36">
        <v>100</v>
      </c>
      <c r="E195" s="36">
        <v>26</v>
      </c>
      <c r="F195" s="36"/>
      <c r="G195" s="36">
        <v>74</v>
      </c>
      <c r="H195" s="36">
        <v>100</v>
      </c>
      <c r="I195" s="36"/>
      <c r="J195" s="36"/>
      <c r="K195" s="36">
        <v>16</v>
      </c>
      <c r="L195" s="36"/>
      <c r="M195" s="36">
        <v>2</v>
      </c>
      <c r="N195" s="26"/>
    </row>
    <row r="196" spans="1:14" ht="15.75" x14ac:dyDescent="0.25">
      <c r="A196" s="34" t="s">
        <v>185</v>
      </c>
      <c r="B196" s="37" t="s">
        <v>93</v>
      </c>
      <c r="C196" s="36" t="s">
        <v>137</v>
      </c>
      <c r="D196" s="36">
        <v>100</v>
      </c>
      <c r="E196" s="36">
        <v>25</v>
      </c>
      <c r="F196" s="36"/>
      <c r="G196" s="36">
        <v>75</v>
      </c>
      <c r="H196" s="36">
        <v>100</v>
      </c>
      <c r="I196" s="36"/>
      <c r="J196" s="36"/>
      <c r="K196" s="36">
        <v>16</v>
      </c>
      <c r="L196" s="36"/>
      <c r="M196" s="36">
        <v>2</v>
      </c>
      <c r="N196" s="26"/>
    </row>
    <row r="197" spans="1:14" ht="15.75" x14ac:dyDescent="0.25">
      <c r="A197" s="34" t="s">
        <v>185</v>
      </c>
      <c r="B197" s="37" t="s">
        <v>159</v>
      </c>
      <c r="C197" s="36" t="s">
        <v>137</v>
      </c>
      <c r="D197" s="36">
        <v>100</v>
      </c>
      <c r="E197" s="36">
        <v>32</v>
      </c>
      <c r="F197" s="36"/>
      <c r="G197" s="36">
        <v>68</v>
      </c>
      <c r="H197" s="36">
        <v>100</v>
      </c>
      <c r="I197" s="36"/>
      <c r="J197" s="36"/>
      <c r="K197" s="36">
        <v>16</v>
      </c>
      <c r="L197" s="36"/>
      <c r="M197" s="36">
        <v>2</v>
      </c>
      <c r="N197" s="26"/>
    </row>
    <row r="198" spans="1:14" ht="15.75" x14ac:dyDescent="0.25">
      <c r="A198" s="34" t="s">
        <v>185</v>
      </c>
      <c r="B198" s="37" t="s">
        <v>86</v>
      </c>
      <c r="C198" s="36" t="s">
        <v>137</v>
      </c>
      <c r="D198" s="36">
        <v>64</v>
      </c>
      <c r="E198" s="36">
        <v>1</v>
      </c>
      <c r="F198" s="36"/>
      <c r="G198" s="36">
        <v>63</v>
      </c>
      <c r="H198" s="36"/>
      <c r="I198" s="36"/>
      <c r="J198" s="36"/>
      <c r="K198" s="36">
        <v>4</v>
      </c>
      <c r="L198" s="36"/>
      <c r="M198" s="36"/>
      <c r="N198" s="26"/>
    </row>
    <row r="199" spans="1:14" ht="15.75" x14ac:dyDescent="0.25">
      <c r="A199" s="34"/>
      <c r="B199" s="37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26"/>
    </row>
    <row r="200" spans="1:14" ht="15.75" x14ac:dyDescent="0.25">
      <c r="A200" s="38"/>
      <c r="B200" s="39" t="s">
        <v>140</v>
      </c>
      <c r="C200" s="40"/>
      <c r="D200" s="41">
        <f>SUM(D195:D198)</f>
        <v>364</v>
      </c>
      <c r="E200" s="41">
        <f t="shared" ref="E200:J200" si="21">SUM(E195:E197)</f>
        <v>83</v>
      </c>
      <c r="F200" s="41">
        <f t="shared" si="21"/>
        <v>0</v>
      </c>
      <c r="G200" s="41">
        <f t="shared" si="21"/>
        <v>217</v>
      </c>
      <c r="H200" s="41">
        <f t="shared" si="21"/>
        <v>300</v>
      </c>
      <c r="I200" s="41">
        <f t="shared" si="21"/>
        <v>0</v>
      </c>
      <c r="J200" s="41">
        <f t="shared" si="21"/>
        <v>0</v>
      </c>
      <c r="K200" s="41">
        <f>SUM(K195:K198)</f>
        <v>52</v>
      </c>
      <c r="L200" s="41">
        <f>SUM(L195:L197)</f>
        <v>0</v>
      </c>
      <c r="M200" s="41">
        <f>SUM(M195:M197)</f>
        <v>6</v>
      </c>
      <c r="N200" s="23"/>
    </row>
    <row r="201" spans="1:14" ht="15.75" x14ac:dyDescent="0.25">
      <c r="A201" s="38" t="s">
        <v>205</v>
      </c>
      <c r="B201" s="39"/>
      <c r="C201" s="40"/>
      <c r="D201" s="41">
        <f t="shared" ref="D201:M201" si="22">SUM(D178,D190,D200)</f>
        <v>1769</v>
      </c>
      <c r="E201" s="41">
        <f t="shared" si="22"/>
        <v>714</v>
      </c>
      <c r="F201" s="41">
        <f t="shared" si="22"/>
        <v>0</v>
      </c>
      <c r="G201" s="41">
        <f t="shared" si="22"/>
        <v>901</v>
      </c>
      <c r="H201" s="41">
        <f t="shared" si="22"/>
        <v>300</v>
      </c>
      <c r="I201" s="41">
        <f t="shared" si="22"/>
        <v>0</v>
      </c>
      <c r="J201" s="41">
        <f t="shared" si="22"/>
        <v>169</v>
      </c>
      <c r="K201" s="41">
        <f t="shared" si="22"/>
        <v>115</v>
      </c>
      <c r="L201" s="41">
        <f t="shared" si="22"/>
        <v>0</v>
      </c>
      <c r="M201" s="41">
        <f t="shared" si="22"/>
        <v>6</v>
      </c>
      <c r="N201" s="23"/>
    </row>
    <row r="202" spans="1:14" ht="15.75" x14ac:dyDescent="0.25">
      <c r="A202" s="38" t="s">
        <v>206</v>
      </c>
      <c r="B202" s="39"/>
      <c r="C202" s="40"/>
      <c r="D202" s="41">
        <f t="shared" ref="D202:M202" si="23">SUM(D9,D21,D34,D44,D65,D95,D114,D139,D151,D178,D190,D200)</f>
        <v>7103</v>
      </c>
      <c r="E202" s="41">
        <f t="shared" si="23"/>
        <v>1571</v>
      </c>
      <c r="F202" s="41">
        <f t="shared" si="23"/>
        <v>0</v>
      </c>
      <c r="G202" s="41">
        <f t="shared" si="23"/>
        <v>5151</v>
      </c>
      <c r="H202" s="41">
        <f t="shared" si="23"/>
        <v>679</v>
      </c>
      <c r="I202" s="41">
        <f t="shared" si="23"/>
        <v>143</v>
      </c>
      <c r="J202" s="41">
        <f t="shared" si="23"/>
        <v>512</v>
      </c>
      <c r="K202" s="41">
        <f t="shared" si="23"/>
        <v>426</v>
      </c>
      <c r="L202" s="41">
        <f t="shared" si="23"/>
        <v>13</v>
      </c>
      <c r="M202" s="41">
        <f t="shared" si="23"/>
        <v>36</v>
      </c>
      <c r="N202" s="23"/>
    </row>
    <row r="203" spans="1:14" ht="18" x14ac:dyDescent="0.25">
      <c r="A203" s="1"/>
      <c r="B203" s="12"/>
      <c r="C203" s="2"/>
      <c r="D203" s="13"/>
      <c r="E203" s="14"/>
      <c r="F203" s="15"/>
      <c r="G203" s="15"/>
    </row>
  </sheetData>
  <mergeCells count="85">
    <mergeCell ref="H181:H182"/>
    <mergeCell ref="I181:I182"/>
    <mergeCell ref="J181:M181"/>
    <mergeCell ref="H193:H194"/>
    <mergeCell ref="I193:I194"/>
    <mergeCell ref="J193:M193"/>
    <mergeCell ref="H142:H143"/>
    <mergeCell ref="I142:I143"/>
    <mergeCell ref="J142:M142"/>
    <mergeCell ref="H155:H156"/>
    <mergeCell ref="I155:I156"/>
    <mergeCell ref="J155:M155"/>
    <mergeCell ref="H99:H100"/>
    <mergeCell ref="I99:I100"/>
    <mergeCell ref="J99:M99"/>
    <mergeCell ref="H117:H118"/>
    <mergeCell ref="I117:I118"/>
    <mergeCell ref="J117:M117"/>
    <mergeCell ref="H47:H48"/>
    <mergeCell ref="I47:I48"/>
    <mergeCell ref="J47:M47"/>
    <mergeCell ref="H72:H73"/>
    <mergeCell ref="I72:I73"/>
    <mergeCell ref="J72:M72"/>
    <mergeCell ref="H24:H25"/>
    <mergeCell ref="I24:I25"/>
    <mergeCell ref="J24:M24"/>
    <mergeCell ref="H38:H39"/>
    <mergeCell ref="I38:I39"/>
    <mergeCell ref="J38:M38"/>
    <mergeCell ref="H3:H4"/>
    <mergeCell ref="I3:I4"/>
    <mergeCell ref="J3:M3"/>
    <mergeCell ref="H12:H13"/>
    <mergeCell ref="I12:I13"/>
    <mergeCell ref="J12:M12"/>
    <mergeCell ref="E155:G155"/>
    <mergeCell ref="A181:A182"/>
    <mergeCell ref="B181:B182"/>
    <mergeCell ref="E181:G181"/>
    <mergeCell ref="E193:G193"/>
    <mergeCell ref="A155:A156"/>
    <mergeCell ref="B155:B156"/>
    <mergeCell ref="A193:A194"/>
    <mergeCell ref="B193:B194"/>
    <mergeCell ref="E99:G99"/>
    <mergeCell ref="A117:A118"/>
    <mergeCell ref="B117:B118"/>
    <mergeCell ref="E117:G117"/>
    <mergeCell ref="A142:A143"/>
    <mergeCell ref="B142:B143"/>
    <mergeCell ref="E142:G142"/>
    <mergeCell ref="A99:A100"/>
    <mergeCell ref="B99:B100"/>
    <mergeCell ref="E38:G38"/>
    <mergeCell ref="A47:A48"/>
    <mergeCell ref="B47:B48"/>
    <mergeCell ref="E47:G47"/>
    <mergeCell ref="A72:A73"/>
    <mergeCell ref="B72:B73"/>
    <mergeCell ref="E72:G72"/>
    <mergeCell ref="A38:A39"/>
    <mergeCell ref="B38:B39"/>
    <mergeCell ref="E3:G3"/>
    <mergeCell ref="A12:A13"/>
    <mergeCell ref="B12:B13"/>
    <mergeCell ref="E12:G12"/>
    <mergeCell ref="A24:A25"/>
    <mergeCell ref="B24:B25"/>
    <mergeCell ref="E24:G24"/>
    <mergeCell ref="A3:A4"/>
    <mergeCell ref="B3:B4"/>
    <mergeCell ref="AD2:AD3"/>
    <mergeCell ref="AD14:AD15"/>
    <mergeCell ref="AD24:AD25"/>
    <mergeCell ref="AD37:AD38"/>
    <mergeCell ref="AD48:AD49"/>
    <mergeCell ref="AD123:AD124"/>
    <mergeCell ref="Q131:R131"/>
    <mergeCell ref="AD131:AD132"/>
    <mergeCell ref="AD63:AD64"/>
    <mergeCell ref="AD75:AD76"/>
    <mergeCell ref="AD86:AD87"/>
    <mergeCell ref="AD105:AD106"/>
    <mergeCell ref="AD112:AD1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Джержинский 2015</vt:lpstr>
      <vt:lpstr>Кировский 2015</vt:lpstr>
      <vt:lpstr>Красно-перекопский 2015</vt:lpstr>
      <vt:lpstr>Фрунзенский 2015</vt:lpstr>
      <vt:lpstr>Заволжский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2014-05-05T05:47:03Z</dcterms:created>
  <dcterms:modified xsi:type="dcterms:W3CDTF">2014-12-29T05:37:13Z</dcterms:modified>
</cp:coreProperties>
</file>